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表４【ALL法務省22-8】" sheetId="1" r:id="rId1"/>
  </sheets>
  <definedNames>
    <definedName name="_xlnm._FilterDatabase" localSheetId="0" hidden="1">'別表４【ALL法務省22-8】'!$A$3:$J$26</definedName>
    <definedName name="_xlnm.Print_Area" localSheetId="0">'別表４【ALL法務省22-8】'!$A$1:$J$28</definedName>
    <definedName name="_xlnm.Print_Titles" localSheetId="0">'別表４【ALL法務省22-8】'!$3:$3</definedName>
  </definedNames>
  <calcPr fullCalcOnLoad="1"/>
</workbook>
</file>

<file path=xl/sharedStrings.xml><?xml version="1.0" encoding="utf-8"?>
<sst xmlns="http://schemas.openxmlformats.org/spreadsheetml/2006/main" count="109" uniqueCount="91">
  <si>
    <t>当該物品は，製造元である契約の相手方以外から調達することが不可能であり，競争を許さないため。（会計法第29条の3第4項，予決令第102条の4第3号）</t>
  </si>
  <si>
    <t>契約の相手方は，著作権を有する者であり，競争を許さないため（会計法第29条の3第4項，特例政令第13条第1項第1号）</t>
  </si>
  <si>
    <t>当該図書は，出版元である契約の相手方以外から調達することが不可能であり，競争を許さないため。（会計法第29条の3第4項，予決令第102条の4第3号）</t>
  </si>
  <si>
    <t>空調機が故障し室温が急激に上昇したたため早急に修繕契約を締結する必要があったところ，公告期間等を短縮しても競争に付するいとまがなく，仮に競争に付した場合にはお客様及び職員の健康を害するおそれが生じることから，随意契約とした。（会計法第29条の3第4項，予決令第102条の4第3号）</t>
  </si>
  <si>
    <t>選挙関係実例判例集　追録第449－454号</t>
  </si>
  <si>
    <t>現行韓国六法　追録第146－152号</t>
  </si>
  <si>
    <t>公募を実施したところ，応募者がなく，本件調達目的を達成し得るのは，契約の相手方のみであったため。（会計法第29条の3第4項）（公募）</t>
  </si>
  <si>
    <t>新登記情報システム用端末装置の移設作業に伴う同システム機器の調整，設定及び動作確認等の作業を安全・確実に遂行可能であるのは，同システムのシステム全体の構成，機能，操作，技術情報等の詳細に精通した契約業者のみであったため。（会計法第29条の3第4項，予決令第102条の4第3号）</t>
  </si>
  <si>
    <t>登記情報システムの解体撤去作業は，リース物件を分解・解体した上，移送するものであり，復元性のある同作業を行うには，当該システムに関する専門知識及び技術並びに経験を有する者に作業を委託する必要があるため。（会計法第29条の3第4項，予決令第102条の4第3号）</t>
  </si>
  <si>
    <t>登記情報システムは，契約業者が独自に開発・構築し，一貫してその管理運用に携わっているものである。これらのシステムに精通していない他業者により本システムの移行完了後に伴う登記所の機器解体及び撤去作業を行う場合，プログラムソフト及びシステム全体の理解，関連機器を把握していないことにより，作業に相当の時間と労力が必要とされる可能性が極めて高いため，適正かつ迅速に当作業を遂行可能な者は開発・構築を行った上記契約業者のみであるため。（会計法第29条の3第4項，予決令第102条の4第3号）</t>
  </si>
  <si>
    <t>再度公告を行っても落札者がいなかったため。（会計法29条の3の第5項，予決令第99条の2）</t>
  </si>
  <si>
    <t>研修の実施に必要な専門分野に精通した講師の存在，通学の利便性，業務に合わせた柔軟なカリキュラム等の条件を満たす者が契約の相手方のみであったため。（会計法第29条の3第4項，予決令第102条の4第3号）</t>
  </si>
  <si>
    <t>一括調達（横浜地方法務局，さいたま地方法務局，千葉地方法務局，宇都宮地方法務局，水戸地方法務局，前橋地方法務局，甲府地方法務局，静岡地方法務局，長野地方法務局，新潟地方法務局）</t>
  </si>
  <si>
    <t>社団法人愛媛県公共嘱託登記土地家屋調査士協会
愛媛県松山市南江戸1-4-14</t>
  </si>
  <si>
    <t>千葉地方検察庁外国語委託研修契約</t>
  </si>
  <si>
    <t>ベルリッツ・ジャパン株式会社
東京都港区南青山1-1-1</t>
  </si>
  <si>
    <t>熊本地方検察庁一般定期健康診断等業務委託契約</t>
  </si>
  <si>
    <t>支出負担行為担当官
　熊本地方検察庁検事正
　新倉　明
（熊本県熊本市京町1-12-11）</t>
  </si>
  <si>
    <t>社団法人日田市医師会立日田健診センター
大分県日田市清水町803-1</t>
  </si>
  <si>
    <t>支出負担行為担当官
　千葉地方検察庁検事正
　幕田　英雄
（千葉県千葉市中央区中央4-11-1）</t>
  </si>
  <si>
    <t>国庫債務負担行為</t>
  </si>
  <si>
    <t>契約の相手方の商号
又は名称及び住所</t>
  </si>
  <si>
    <t>随意契約によることとした会計
法令の根拠条文及び理由
（企画競争又は公募）</t>
  </si>
  <si>
    <t>公共調達の適正化について（平成18年8月25日付財計第2017号）に基づく随意契約に係る情報の公表（物品役務等）</t>
  </si>
  <si>
    <t>物品役務等の名称及び数量</t>
  </si>
  <si>
    <t>契約担当官等の氏名並びにその所属する部局の名称及び所在地</t>
  </si>
  <si>
    <t>契約を締結した日</t>
  </si>
  <si>
    <t>予定価格（円）</t>
  </si>
  <si>
    <t>契約金額（円）</t>
  </si>
  <si>
    <t>落札率
（％）</t>
  </si>
  <si>
    <t>備　考
（一括調達実施庁等）</t>
  </si>
  <si>
    <t>単価契約</t>
  </si>
  <si>
    <t>富士通株式会社
神奈川県川崎市中原区上小田中4-1-1</t>
  </si>
  <si>
    <t>再度の入札をしても落札者がないため。（会計法第29条の3第5項，予決令第99条の2）</t>
  </si>
  <si>
    <t>上陸許可証印(一般)ほか　一式</t>
  </si>
  <si>
    <t>末友印版工業株式会社
東京都江戸川区松島4-8-2</t>
  </si>
  <si>
    <t>オンライン登記申請配信・受付管理システム等の機能改修及びデータ移行等作業　一式</t>
  </si>
  <si>
    <t>富士通株式会社官公庁ソリューション事業本部
東京都港区東新橋1-5-2</t>
  </si>
  <si>
    <t>株式会社ぎょうせい
東京都江東区新木場1-18-11</t>
  </si>
  <si>
    <t>朝日小学生新聞及び朝日中学生ウイークリーへの広告掲載業務　一式</t>
  </si>
  <si>
    <t>法務省情報ネットワーク接続及び回線帯域増速等作業　一式</t>
  </si>
  <si>
    <t>株式会社紀伊國屋書店 東京営業本部
東京都目黒区下目黒3-7-10</t>
  </si>
  <si>
    <t>平成22年度土地家屋調査士筆記試験会場賃貸借契約　一式</t>
  </si>
  <si>
    <t>国立大学法人　東京大学
東京都目黒区駒場3-8-1</t>
  </si>
  <si>
    <t>東京法務局豊島出張所パッケージエアコン賃貸借契約一式</t>
  </si>
  <si>
    <t>日通商事株式会社
東京都中央区築地5-6-10</t>
  </si>
  <si>
    <t>現行登記情報システム機器のマシン室内撤去作業</t>
  </si>
  <si>
    <t>新登記情報システム用端末装置移設作業</t>
  </si>
  <si>
    <t>東芝ソリューション株式会社
東京都港区芝浦1-1-1</t>
  </si>
  <si>
    <t>社団法人富山県公共嘱託登記土地家屋調査士協会
富山県富山市安田町3-3</t>
  </si>
  <si>
    <t>現行登記情報システム機器のマシン室内撤去作業</t>
  </si>
  <si>
    <t>登記所備付地図作成作業一式</t>
  </si>
  <si>
    <t>社団法人鳥取県公共嘱託登記土地家屋調査士協会
鳥取県鳥取市西町1-314-1</t>
  </si>
  <si>
    <t>登記所備付地図作成作業一式</t>
  </si>
  <si>
    <t>社団法人島根県公共嘱託登記土地家屋調査士協会
島根県松江市南田町26</t>
  </si>
  <si>
    <t>新登記情報システム用端末装置移設作業　一式</t>
  </si>
  <si>
    <t>東芝ソリューションズ株式会社
東京都港区芝浦1-1-1</t>
  </si>
  <si>
    <t>新登記情報システム用端末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同契約業者のみであるため。（会計法第29条の3第4項，予決令第102条の4第3号）</t>
  </si>
  <si>
    <t>株式会社スピア
沖縄県中頭郡中城村字南上原726-1</t>
  </si>
  <si>
    <t>各種図面の入力作業　一式</t>
  </si>
  <si>
    <t>登記所備付地図作成作業一式</t>
  </si>
  <si>
    <t>登記所備付地図作成作業（平成22年度及び23年度）一式</t>
  </si>
  <si>
    <t>支出負担行為担当官
　法務省大臣官房会計課長
　井上　宏
（東京都千代田区霞が関1-1-1）</t>
  </si>
  <si>
    <t>支出負担行為担当官
　金沢地方法務局長
　阿津川　喜代士
（石川県金沢市新神田4-3-10）</t>
  </si>
  <si>
    <t>支出負担行為担当官
　鳥取地方法務局長
　田賀　満雄
（鳥取県鳥取市東町2-302）</t>
  </si>
  <si>
    <t>支出負担行為担当官
　松江地方法務局長
　山室　祐一
（島根県松江市母衣町50）</t>
  </si>
  <si>
    <t>支出負担行為担当官
　山形地方法務局長
　髙村　一之
（山形県山形市緑町1-5-48）</t>
  </si>
  <si>
    <t>支出負担行為担当官
　旭川地方法務局長
　藤部　富美男
（北海道旭川市宮前通東4155-31）</t>
  </si>
  <si>
    <t>支出負担行為担当官
　松山地方法務局長
　松尾　一雄
（愛媛県松山市宮田町188-6）</t>
  </si>
  <si>
    <t>株式会社エヌ・ティ・ティ・データ第一公共システム事業本部
東京都江東区豊洲3-3-9</t>
  </si>
  <si>
    <t>富士通株式会社
神奈川県川崎市中原区上小田中4-1-1</t>
  </si>
  <si>
    <t>社団法人旭川公共嘱託登記土地家屋調査士協会
北海道旭川市2条通17-465-1</t>
  </si>
  <si>
    <t>支出負担行為担当官
　東京法務局長
　山舖　弥一郎
（東京都千代田区九段南1-1-15）
他10局</t>
  </si>
  <si>
    <t>平成22年度版登記小六法供給契約　一式</t>
  </si>
  <si>
    <t>支出負担行為担当官
　那覇地方法務局長
　永井　行雄
（沖縄県那覇市樋川1-15-15）</t>
  </si>
  <si>
    <t>ＰＣＢ廃棄物処理業務委託</t>
  </si>
  <si>
    <t>支出負担行為担当官
　大津地方検察庁検事正　
　佐久間　達哉
（滋賀県大津市御陵町3-6）</t>
  </si>
  <si>
    <t>日本環境安全事業株式会社大阪事業所
大阪府大阪市此花区北港白津2-4-13</t>
  </si>
  <si>
    <t>ＰＣＢ廃棄物の処理施設は，「ポリ塩化ビフェニル廃棄物の適正な処理の推進に関する特別措置法」の規定に基づき，特定事業者における限定された処理となることから，競争に付しても入札者がないため。（会計法29条の3第4項，予決令第102条の4第3号）</t>
  </si>
  <si>
    <t>平成22年11月追加</t>
  </si>
  <si>
    <t>No.</t>
  </si>
  <si>
    <t>支出負担行為担当官
　福井地方法務局長
　新山　清
（福井県福井市春山1-1-54）</t>
  </si>
  <si>
    <t>登記情報システムは，契約業者が独自に開発・構築し，一貫してその作業に携わっているものであり，機器撤去の際もシステムの情報等が他に流出することを防止する必要があるため，作業を行うことができるのはシステム全体の構成，機能，操作，技術情報等の詳細に精通し，開発・構築を行った同業者のみであるため。（会計法第29条の3第4項，予決令第102条の4第3号）</t>
  </si>
  <si>
    <t>支出負担行為担当官
　佐賀地方法務局長
　石丸　邦彦
（佐賀県佐賀市城内2-10-20）</t>
  </si>
  <si>
    <t>単価契約</t>
  </si>
  <si>
    <t>支出負担行為担当官
　富山地方法務局長
　金子　寛志
（富山県富山市牛島新町11-7）</t>
  </si>
  <si>
    <t>支出負担行為担当官
　東京法務局長
　山舖　弥一郎
（東京都千代田区九段南1-1-15）</t>
  </si>
  <si>
    <t>株式会社朝日学生新聞社
東京都中央区築地3-5-4</t>
  </si>
  <si>
    <t>契約の相手方は，著作権を有する者であり，競争を許さないため。（会計法第29条の3第4項，特例政令第13条第1項第1号）</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</si>
  <si>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特例政令第13条第1項第2号）</t>
  </si>
  <si>
    <t>支出負担行為担当官
　東京法務局長
　山舖　弥一郎
（東京都千代田区九段南1-1-15）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</si>
</sst>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Red]0"/>
    <numFmt numFmtId="191" formatCode="#,##0.0;&quot;△ &quot;#,##0.0"/>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9"/>
      <name val="MS UI Gothic"/>
      <family val="3"/>
    </font>
    <font>
      <sz val="6"/>
      <name val="ＭＳ 明朝"/>
      <family val="1"/>
    </font>
    <font>
      <sz val="8"/>
      <name val="ＭＳ 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4">
    <xf numFmtId="0" fontId="0" fillId="0" borderId="0" xfId="0" applyAlignment="1">
      <alignment vertical="center"/>
    </xf>
    <xf numFmtId="0" fontId="7" fillId="0" borderId="0" xfId="0" applyFont="1" applyFill="1" applyAlignment="1">
      <alignment horizontal="center" vertical="center" wrapText="1"/>
    </xf>
    <xf numFmtId="0" fontId="7" fillId="0" borderId="1" xfId="22" applyFont="1" applyFill="1" applyBorder="1" applyAlignment="1">
      <alignment vertical="center" wrapText="1"/>
      <protection/>
    </xf>
    <xf numFmtId="0" fontId="7" fillId="0" borderId="1" xfId="22" applyFont="1" applyFill="1" applyBorder="1" applyAlignment="1">
      <alignment horizontal="left" vertical="center" wrapText="1"/>
      <protection/>
    </xf>
    <xf numFmtId="58" fontId="7" fillId="0" borderId="1" xfId="22" applyNumberFormat="1" applyFont="1" applyFill="1" applyBorder="1" applyAlignment="1">
      <alignment horizontal="left" vertical="center" wrapText="1"/>
      <protection/>
    </xf>
    <xf numFmtId="0" fontId="7" fillId="0" borderId="1" xfId="0" applyFont="1" applyFill="1" applyBorder="1" applyAlignment="1">
      <alignment vertical="center" wrapText="1"/>
    </xf>
    <xf numFmtId="0" fontId="7" fillId="0" borderId="0" xfId="22" applyFont="1" applyFill="1" applyAlignment="1">
      <alignment vertical="center" wrapText="1"/>
      <protection/>
    </xf>
    <xf numFmtId="0" fontId="7" fillId="0" borderId="1" xfId="0" applyFont="1" applyFill="1" applyBorder="1" applyAlignment="1">
      <alignment horizontal="center" vertical="center" wrapText="1"/>
    </xf>
    <xf numFmtId="189" fontId="7" fillId="0" borderId="1" xfId="22" applyNumberFormat="1" applyFont="1" applyFill="1" applyBorder="1" applyAlignment="1">
      <alignment vertical="center" wrapText="1"/>
      <protection/>
    </xf>
    <xf numFmtId="0" fontId="7" fillId="0" borderId="1" xfId="0" applyFont="1" applyFill="1" applyBorder="1" applyAlignment="1">
      <alignment vertical="center" wrapText="1" shrinkToFit="1"/>
    </xf>
    <xf numFmtId="0" fontId="7" fillId="0" borderId="1" xfId="23" applyFont="1" applyFill="1" applyBorder="1" applyAlignment="1">
      <alignment vertical="center" wrapText="1"/>
      <protection/>
    </xf>
    <xf numFmtId="187" fontId="7" fillId="0" borderId="1" xfId="22" applyNumberFormat="1" applyFont="1" applyFill="1" applyBorder="1" applyAlignment="1">
      <alignment horizontal="right" vertical="center" wrapText="1"/>
      <protection/>
    </xf>
    <xf numFmtId="0" fontId="7" fillId="0" borderId="1" xfId="0" applyFont="1" applyFill="1" applyBorder="1" applyAlignment="1">
      <alignment horizontal="left" vertical="center" wrapText="1"/>
    </xf>
    <xf numFmtId="58" fontId="7" fillId="0" borderId="1" xfId="22" applyNumberFormat="1" applyFont="1" applyFill="1" applyBorder="1" applyAlignment="1">
      <alignment horizontal="left" vertical="center" shrinkToFit="1"/>
      <protection/>
    </xf>
    <xf numFmtId="0" fontId="7" fillId="0" borderId="2" xfId="0" applyFont="1" applyFill="1" applyBorder="1" applyAlignment="1">
      <alignment vertical="center" wrapText="1"/>
    </xf>
    <xf numFmtId="185" fontId="7" fillId="0" borderId="1" xfId="22" applyNumberFormat="1" applyFont="1" applyFill="1" applyBorder="1" applyAlignment="1">
      <alignment vertical="center" wrapText="1"/>
      <protection/>
    </xf>
    <xf numFmtId="187" fontId="7" fillId="0" borderId="1" xfId="22" applyNumberFormat="1" applyFont="1" applyFill="1" applyBorder="1" applyAlignment="1">
      <alignment vertical="center"/>
      <protection/>
    </xf>
    <xf numFmtId="0" fontId="7" fillId="0" borderId="1" xfId="0" applyFont="1" applyFill="1" applyBorder="1" applyAlignment="1">
      <alignment vertical="center"/>
    </xf>
    <xf numFmtId="0" fontId="7" fillId="0" borderId="2" xfId="22" applyFont="1" applyFill="1" applyBorder="1" applyAlignment="1">
      <alignment vertical="center" wrapText="1"/>
      <protection/>
    </xf>
    <xf numFmtId="0" fontId="7" fillId="0" borderId="2" xfId="0" applyFont="1" applyFill="1" applyBorder="1" applyAlignment="1">
      <alignment vertical="center" wrapText="1" shrinkToFit="1"/>
    </xf>
    <xf numFmtId="0" fontId="7" fillId="0" borderId="2" xfId="0" applyFont="1" applyFill="1" applyBorder="1" applyAlignment="1">
      <alignment horizontal="left" vertical="center" wrapText="1"/>
    </xf>
    <xf numFmtId="0" fontId="0" fillId="0" borderId="0" xfId="0" applyFont="1" applyFill="1" applyAlignment="1">
      <alignment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vertical="center"/>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58" fontId="7" fillId="0" borderId="1" xfId="22" applyNumberFormat="1" applyFont="1" applyFill="1" applyBorder="1" applyAlignment="1">
      <alignment horizontal="left" vertical="center" wrapText="1"/>
      <protection/>
    </xf>
    <xf numFmtId="0" fontId="7" fillId="0" borderId="1" xfId="0" applyFont="1" applyFill="1" applyBorder="1" applyAlignment="1">
      <alignment horizontal="left" vertical="center" wrapText="1"/>
    </xf>
    <xf numFmtId="0" fontId="7"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別表４"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J28"/>
  <sheetViews>
    <sheetView showGridLines="0" tabSelected="1" zoomScaleSheetLayoutView="90" workbookViewId="0" topLeftCell="A1">
      <selection activeCell="A1" sqref="A1"/>
    </sheetView>
  </sheetViews>
  <sheetFormatPr defaultColWidth="9.00390625" defaultRowHeight="13.5"/>
  <cols>
    <col min="1" max="1" width="3.875" style="32" customWidth="1"/>
    <col min="2" max="2" width="22.50390625" style="32" customWidth="1"/>
    <col min="3" max="3" width="20.00390625" style="33" customWidth="1"/>
    <col min="4" max="4" width="12.50390625" style="32" customWidth="1"/>
    <col min="5" max="5" width="17.50390625" style="32" customWidth="1"/>
    <col min="6" max="6" width="26.875" style="32" customWidth="1"/>
    <col min="7" max="7" width="9.625" style="33" customWidth="1"/>
    <col min="8" max="8" width="9.625" style="32" customWidth="1"/>
    <col min="9" max="9" width="5.625" style="32" customWidth="1"/>
    <col min="10" max="10" width="14.875" style="32" customWidth="1"/>
    <col min="11" max="16384" width="9.00390625" style="32" customWidth="1"/>
  </cols>
  <sheetData>
    <row r="1" spans="1:10" ht="27.75" customHeight="1">
      <c r="A1" s="21"/>
      <c r="B1" s="22" t="s">
        <v>23</v>
      </c>
      <c r="C1" s="22"/>
      <c r="D1" s="22"/>
      <c r="E1" s="22"/>
      <c r="F1" s="22"/>
      <c r="G1" s="22"/>
      <c r="H1" s="22"/>
      <c r="I1" s="23"/>
      <c r="J1" s="31"/>
    </row>
    <row r="2" spans="3:7" ht="18.75" customHeight="1">
      <c r="C2" s="32"/>
      <c r="G2" s="24"/>
    </row>
    <row r="3" spans="1:10" s="1" customFormat="1" ht="47.25" customHeight="1">
      <c r="A3" s="7" t="s">
        <v>80</v>
      </c>
      <c r="B3" s="7" t="s">
        <v>24</v>
      </c>
      <c r="C3" s="7" t="s">
        <v>25</v>
      </c>
      <c r="D3" s="7" t="s">
        <v>26</v>
      </c>
      <c r="E3" s="7" t="s">
        <v>21</v>
      </c>
      <c r="F3" s="7" t="s">
        <v>22</v>
      </c>
      <c r="G3" s="7" t="s">
        <v>27</v>
      </c>
      <c r="H3" s="7" t="s">
        <v>28</v>
      </c>
      <c r="I3" s="7" t="s">
        <v>29</v>
      </c>
      <c r="J3" s="7" t="s">
        <v>30</v>
      </c>
    </row>
    <row r="4" spans="1:10" s="6" customFormat="1" ht="107.25" customHeight="1">
      <c r="A4" s="17">
        <v>1</v>
      </c>
      <c r="B4" s="10" t="s">
        <v>46</v>
      </c>
      <c r="C4" s="3" t="s">
        <v>81</v>
      </c>
      <c r="D4" s="4">
        <v>40392</v>
      </c>
      <c r="E4" s="5" t="s">
        <v>70</v>
      </c>
      <c r="F4" s="10" t="s">
        <v>82</v>
      </c>
      <c r="G4" s="8">
        <v>2961472</v>
      </c>
      <c r="H4" s="8">
        <v>2961472</v>
      </c>
      <c r="I4" s="16">
        <f>IF(G4="","",ROUND(H4/G4*100,1))</f>
        <v>100</v>
      </c>
      <c r="J4" s="2"/>
    </row>
    <row r="5" spans="1:10" s="6" customFormat="1" ht="96.75" customHeight="1">
      <c r="A5" s="17">
        <v>2</v>
      </c>
      <c r="B5" s="3" t="s">
        <v>55</v>
      </c>
      <c r="C5" s="3" t="s">
        <v>83</v>
      </c>
      <c r="D5" s="4">
        <v>40392</v>
      </c>
      <c r="E5" s="3" t="s">
        <v>56</v>
      </c>
      <c r="F5" s="2" t="s">
        <v>57</v>
      </c>
      <c r="G5" s="8">
        <v>4450950</v>
      </c>
      <c r="H5" s="8">
        <v>4450950</v>
      </c>
      <c r="I5" s="16">
        <f>IF(G5="","",ROUND(H5/G5*100,1))</f>
        <v>100</v>
      </c>
      <c r="J5" s="2"/>
    </row>
    <row r="6" spans="1:10" s="6" customFormat="1" ht="138" customHeight="1">
      <c r="A6" s="17">
        <v>3</v>
      </c>
      <c r="B6" s="3" t="s">
        <v>46</v>
      </c>
      <c r="C6" s="12" t="s">
        <v>66</v>
      </c>
      <c r="D6" s="4">
        <v>40392</v>
      </c>
      <c r="E6" s="5" t="s">
        <v>32</v>
      </c>
      <c r="F6" s="9" t="s">
        <v>9</v>
      </c>
      <c r="G6" s="8">
        <v>3111591</v>
      </c>
      <c r="H6" s="8">
        <v>3111591</v>
      </c>
      <c r="I6" s="16">
        <f>IF(G6="","",ROUND(H6/G6*100,1))</f>
        <v>100</v>
      </c>
      <c r="J6" s="2"/>
    </row>
    <row r="7" spans="1:10" s="6" customFormat="1" ht="61.5" customHeight="1">
      <c r="A7" s="17">
        <v>4</v>
      </c>
      <c r="B7" s="2" t="s">
        <v>34</v>
      </c>
      <c r="C7" s="3" t="s">
        <v>62</v>
      </c>
      <c r="D7" s="4">
        <v>40394</v>
      </c>
      <c r="E7" s="3" t="s">
        <v>35</v>
      </c>
      <c r="F7" s="2" t="s">
        <v>0</v>
      </c>
      <c r="G7" s="8">
        <v>8620907</v>
      </c>
      <c r="H7" s="8">
        <v>8499876</v>
      </c>
      <c r="I7" s="16">
        <f>ROUND(H7/G7*100,1)</f>
        <v>98.6</v>
      </c>
      <c r="J7" s="3"/>
    </row>
    <row r="8" spans="1:10" s="6" customFormat="1" ht="61.5" customHeight="1">
      <c r="A8" s="17">
        <v>5</v>
      </c>
      <c r="B8" s="2" t="s">
        <v>36</v>
      </c>
      <c r="C8" s="3" t="s">
        <v>62</v>
      </c>
      <c r="D8" s="4">
        <v>40395</v>
      </c>
      <c r="E8" s="3" t="s">
        <v>37</v>
      </c>
      <c r="F8" s="2" t="s">
        <v>1</v>
      </c>
      <c r="G8" s="8">
        <v>66471848</v>
      </c>
      <c r="H8" s="8">
        <v>66259179</v>
      </c>
      <c r="I8" s="16">
        <f>ROUND(H8/G8*100,1)</f>
        <v>99.7</v>
      </c>
      <c r="J8" s="3"/>
    </row>
    <row r="9" spans="1:10" s="6" customFormat="1" ht="61.5" customHeight="1">
      <c r="A9" s="17">
        <v>6</v>
      </c>
      <c r="B9" s="3" t="s">
        <v>53</v>
      </c>
      <c r="C9" s="12" t="s">
        <v>65</v>
      </c>
      <c r="D9" s="4">
        <v>40395</v>
      </c>
      <c r="E9" s="12" t="s">
        <v>54</v>
      </c>
      <c r="F9" s="25" t="s">
        <v>33</v>
      </c>
      <c r="G9" s="8">
        <v>28779820</v>
      </c>
      <c r="H9" s="8">
        <v>28770000</v>
      </c>
      <c r="I9" s="16">
        <f>IF(G9="","",ROUNDDOWN(H9/G9*100,1))</f>
        <v>99.9</v>
      </c>
      <c r="J9" s="2"/>
    </row>
    <row r="10" spans="1:10" s="6" customFormat="1" ht="61.5" customHeight="1">
      <c r="A10" s="17">
        <v>7</v>
      </c>
      <c r="B10" s="2" t="s">
        <v>4</v>
      </c>
      <c r="C10" s="3" t="s">
        <v>62</v>
      </c>
      <c r="D10" s="4">
        <v>40396</v>
      </c>
      <c r="E10" s="3" t="s">
        <v>38</v>
      </c>
      <c r="F10" s="2" t="s">
        <v>2</v>
      </c>
      <c r="G10" s="8">
        <v>2561220</v>
      </c>
      <c r="H10" s="8">
        <v>2561220</v>
      </c>
      <c r="I10" s="16">
        <v>100</v>
      </c>
      <c r="J10" s="2"/>
    </row>
    <row r="11" spans="1:10" s="6" customFormat="1" ht="61.5" customHeight="1">
      <c r="A11" s="17">
        <v>8</v>
      </c>
      <c r="B11" s="2" t="s">
        <v>16</v>
      </c>
      <c r="C11" s="3" t="s">
        <v>17</v>
      </c>
      <c r="D11" s="4">
        <v>40396</v>
      </c>
      <c r="E11" s="3" t="s">
        <v>18</v>
      </c>
      <c r="F11" s="26" t="s">
        <v>33</v>
      </c>
      <c r="G11" s="8">
        <v>1127070</v>
      </c>
      <c r="H11" s="8">
        <v>1127070</v>
      </c>
      <c r="I11" s="16">
        <f>ROUNDDOWN(H11/G11*100,1)</f>
        <v>100</v>
      </c>
      <c r="J11" s="15" t="s">
        <v>84</v>
      </c>
    </row>
    <row r="12" spans="1:10" s="6" customFormat="1" ht="61.5" customHeight="1">
      <c r="A12" s="17">
        <v>9</v>
      </c>
      <c r="B12" s="2" t="s">
        <v>61</v>
      </c>
      <c r="C12" s="3" t="s">
        <v>85</v>
      </c>
      <c r="D12" s="4">
        <v>40400</v>
      </c>
      <c r="E12" s="5" t="s">
        <v>49</v>
      </c>
      <c r="F12" s="25" t="s">
        <v>33</v>
      </c>
      <c r="G12" s="8">
        <v>40218193</v>
      </c>
      <c r="H12" s="8">
        <v>40215000</v>
      </c>
      <c r="I12" s="16">
        <f>IF(G12="","",ROUNDDOWN(H12/G12*100,1))</f>
        <v>99.9</v>
      </c>
      <c r="J12" s="2" t="s">
        <v>20</v>
      </c>
    </row>
    <row r="13" spans="1:10" s="6" customFormat="1" ht="61.5" customHeight="1">
      <c r="A13" s="17">
        <v>10</v>
      </c>
      <c r="B13" s="2" t="s">
        <v>60</v>
      </c>
      <c r="C13" s="3" t="s">
        <v>67</v>
      </c>
      <c r="D13" s="4">
        <v>40400</v>
      </c>
      <c r="E13" s="5" t="s">
        <v>71</v>
      </c>
      <c r="F13" s="25" t="s">
        <v>33</v>
      </c>
      <c r="G13" s="8">
        <v>47276845</v>
      </c>
      <c r="H13" s="8">
        <v>46830000</v>
      </c>
      <c r="I13" s="16">
        <f>IF(G13="","",ROUND(H13/G13*100,1))</f>
        <v>99.1</v>
      </c>
      <c r="J13" s="3"/>
    </row>
    <row r="14" spans="1:10" s="6" customFormat="1" ht="106.5" customHeight="1">
      <c r="A14" s="17">
        <v>11</v>
      </c>
      <c r="B14" s="2" t="s">
        <v>73</v>
      </c>
      <c r="C14" s="3" t="s">
        <v>72</v>
      </c>
      <c r="D14" s="4">
        <v>40401</v>
      </c>
      <c r="E14" s="3" t="s">
        <v>41</v>
      </c>
      <c r="F14" s="25" t="s">
        <v>33</v>
      </c>
      <c r="G14" s="8">
        <v>7977734</v>
      </c>
      <c r="H14" s="8">
        <v>7975840</v>
      </c>
      <c r="I14" s="16">
        <f>IF(G14="","",ROUNDDOWN(H14/G14*100,1))</f>
        <v>99.9</v>
      </c>
      <c r="J14" s="2" t="s">
        <v>12</v>
      </c>
    </row>
    <row r="15" spans="1:10" s="6" customFormat="1" ht="96" customHeight="1">
      <c r="A15" s="17">
        <v>12</v>
      </c>
      <c r="B15" s="2" t="s">
        <v>47</v>
      </c>
      <c r="C15" s="3" t="s">
        <v>63</v>
      </c>
      <c r="D15" s="4">
        <v>40402</v>
      </c>
      <c r="E15" s="5" t="s">
        <v>48</v>
      </c>
      <c r="F15" s="18" t="s">
        <v>7</v>
      </c>
      <c r="G15" s="8">
        <v>2200800</v>
      </c>
      <c r="H15" s="8">
        <v>2200800</v>
      </c>
      <c r="I15" s="16">
        <f>IF(G15="","",ROUND(H15/G15*100,1))</f>
        <v>100</v>
      </c>
      <c r="J15" s="2"/>
    </row>
    <row r="16" spans="1:10" s="6" customFormat="1" ht="62.25" customHeight="1">
      <c r="A16" s="17">
        <v>13</v>
      </c>
      <c r="B16" s="5" t="s">
        <v>59</v>
      </c>
      <c r="C16" s="3" t="s">
        <v>74</v>
      </c>
      <c r="D16" s="27">
        <v>40402</v>
      </c>
      <c r="E16" s="28" t="s">
        <v>58</v>
      </c>
      <c r="F16" s="25" t="s">
        <v>33</v>
      </c>
      <c r="G16" s="8">
        <v>3171780</v>
      </c>
      <c r="H16" s="8">
        <v>3094770</v>
      </c>
      <c r="I16" s="16">
        <f>IF(G16="","",ROUND(H16/G16*100,1))</f>
        <v>97.6</v>
      </c>
      <c r="J16" s="3" t="s">
        <v>31</v>
      </c>
    </row>
    <row r="17" spans="1:10" s="6" customFormat="1" ht="79.5" customHeight="1">
      <c r="A17" s="17">
        <v>14</v>
      </c>
      <c r="B17" s="5" t="s">
        <v>42</v>
      </c>
      <c r="C17" s="3" t="s">
        <v>86</v>
      </c>
      <c r="D17" s="4">
        <v>40403</v>
      </c>
      <c r="E17" s="3" t="s">
        <v>43</v>
      </c>
      <c r="F17" s="14" t="s">
        <v>6</v>
      </c>
      <c r="G17" s="8">
        <v>1620900</v>
      </c>
      <c r="H17" s="8">
        <v>1167300</v>
      </c>
      <c r="I17" s="16">
        <f>IF(G17="","",ROUND(H17/G17*100,1))</f>
        <v>72</v>
      </c>
      <c r="J17" s="3"/>
    </row>
    <row r="18" spans="1:10" s="6" customFormat="1" ht="85.5" customHeight="1">
      <c r="A18" s="17">
        <v>15</v>
      </c>
      <c r="B18" s="3" t="s">
        <v>50</v>
      </c>
      <c r="C18" s="12" t="s">
        <v>64</v>
      </c>
      <c r="D18" s="13">
        <v>40406</v>
      </c>
      <c r="E18" s="5" t="s">
        <v>32</v>
      </c>
      <c r="F18" s="19" t="s">
        <v>8</v>
      </c>
      <c r="G18" s="8">
        <v>3053872</v>
      </c>
      <c r="H18" s="8">
        <v>3053872</v>
      </c>
      <c r="I18" s="16">
        <f>IF(G18="","",ROUND(H18/G18*100,1))</f>
        <v>100</v>
      </c>
      <c r="J18" s="2"/>
    </row>
    <row r="19" spans="1:10" s="6" customFormat="1" ht="61.5" customHeight="1">
      <c r="A19" s="17">
        <v>16</v>
      </c>
      <c r="B19" s="2" t="s">
        <v>60</v>
      </c>
      <c r="C19" s="3" t="s">
        <v>68</v>
      </c>
      <c r="D19" s="4">
        <v>40406</v>
      </c>
      <c r="E19" s="5" t="s">
        <v>13</v>
      </c>
      <c r="F19" s="10" t="s">
        <v>10</v>
      </c>
      <c r="G19" s="8">
        <v>30883111</v>
      </c>
      <c r="H19" s="8">
        <v>30870000</v>
      </c>
      <c r="I19" s="16">
        <f>IF(G19="","",ROUNDDOWN(H19/G19*100,1))</f>
        <v>99.9</v>
      </c>
      <c r="J19" s="2" t="s">
        <v>20</v>
      </c>
    </row>
    <row r="20" spans="1:10" s="6" customFormat="1" ht="61.5" customHeight="1">
      <c r="A20" s="17">
        <v>17</v>
      </c>
      <c r="B20" s="2" t="s">
        <v>5</v>
      </c>
      <c r="C20" s="3" t="s">
        <v>62</v>
      </c>
      <c r="D20" s="4">
        <v>40408</v>
      </c>
      <c r="E20" s="3" t="s">
        <v>38</v>
      </c>
      <c r="F20" s="18" t="s">
        <v>2</v>
      </c>
      <c r="G20" s="8">
        <v>2485890</v>
      </c>
      <c r="H20" s="8">
        <v>2485890</v>
      </c>
      <c r="I20" s="16">
        <v>100</v>
      </c>
      <c r="J20" s="2"/>
    </row>
    <row r="21" spans="1:10" s="6" customFormat="1" ht="61.5" customHeight="1">
      <c r="A21" s="17">
        <v>18</v>
      </c>
      <c r="B21" s="2" t="s">
        <v>39</v>
      </c>
      <c r="C21" s="3" t="s">
        <v>62</v>
      </c>
      <c r="D21" s="4">
        <v>40408</v>
      </c>
      <c r="E21" s="3" t="s">
        <v>87</v>
      </c>
      <c r="F21" s="2" t="s">
        <v>88</v>
      </c>
      <c r="G21" s="8">
        <v>1785000</v>
      </c>
      <c r="H21" s="8">
        <v>1785000</v>
      </c>
      <c r="I21" s="16">
        <f>ROUND(H21/G21*100,1)</f>
        <v>100</v>
      </c>
      <c r="J21" s="2"/>
    </row>
    <row r="22" spans="1:10" s="6" customFormat="1" ht="101.25" customHeight="1">
      <c r="A22" s="17">
        <v>19</v>
      </c>
      <c r="B22" s="5" t="s">
        <v>40</v>
      </c>
      <c r="C22" s="3" t="s">
        <v>62</v>
      </c>
      <c r="D22" s="4">
        <v>40410</v>
      </c>
      <c r="E22" s="3" t="s">
        <v>69</v>
      </c>
      <c r="F22" s="20" t="s">
        <v>89</v>
      </c>
      <c r="G22" s="8">
        <v>64622478</v>
      </c>
      <c r="H22" s="8">
        <v>62339466</v>
      </c>
      <c r="I22" s="16">
        <f>ROUND(H22/G22*100,1)</f>
        <v>96.5</v>
      </c>
      <c r="J22" s="3"/>
    </row>
    <row r="23" spans="1:10" s="6" customFormat="1" ht="61.5" customHeight="1">
      <c r="A23" s="17">
        <v>20</v>
      </c>
      <c r="B23" s="3" t="s">
        <v>51</v>
      </c>
      <c r="C23" s="12" t="s">
        <v>64</v>
      </c>
      <c r="D23" s="13">
        <v>40414</v>
      </c>
      <c r="E23" s="3" t="s">
        <v>52</v>
      </c>
      <c r="F23" s="26" t="s">
        <v>33</v>
      </c>
      <c r="G23" s="8">
        <v>32432725</v>
      </c>
      <c r="H23" s="8">
        <v>32340000</v>
      </c>
      <c r="I23" s="16">
        <f>IF(G23="","",ROUND(H23/G23*100,1))</f>
        <v>99.7</v>
      </c>
      <c r="J23" s="3"/>
    </row>
    <row r="24" spans="1:10" s="6" customFormat="1" ht="85.5" customHeight="1">
      <c r="A24" s="17">
        <v>21</v>
      </c>
      <c r="B24" s="2" t="s">
        <v>44</v>
      </c>
      <c r="C24" s="3" t="s">
        <v>90</v>
      </c>
      <c r="D24" s="4">
        <v>40417</v>
      </c>
      <c r="E24" s="3" t="s">
        <v>45</v>
      </c>
      <c r="F24" s="2" t="s">
        <v>3</v>
      </c>
      <c r="G24" s="8">
        <v>1613850</v>
      </c>
      <c r="H24" s="8">
        <v>1524684</v>
      </c>
      <c r="I24" s="16">
        <f>IF(G24="","",ROUND(H24/G24*100,1))</f>
        <v>94.5</v>
      </c>
      <c r="J24" s="3"/>
    </row>
    <row r="25" spans="1:10" s="6" customFormat="1" ht="61.5" customHeight="1">
      <c r="A25" s="17">
        <v>22</v>
      </c>
      <c r="B25" s="2" t="s">
        <v>14</v>
      </c>
      <c r="C25" s="3" t="s">
        <v>19</v>
      </c>
      <c r="D25" s="4">
        <v>40421</v>
      </c>
      <c r="E25" s="3" t="s">
        <v>15</v>
      </c>
      <c r="F25" s="18" t="s">
        <v>11</v>
      </c>
      <c r="G25" s="8">
        <v>1161690</v>
      </c>
      <c r="H25" s="8">
        <v>1012254</v>
      </c>
      <c r="I25" s="11">
        <f>ROUND(H25/G25*100,1)</f>
        <v>87.1</v>
      </c>
      <c r="J25" s="3"/>
    </row>
    <row r="26" spans="1:10" s="6" customFormat="1" ht="75.75" customHeight="1">
      <c r="A26" s="17">
        <v>23</v>
      </c>
      <c r="B26" s="2" t="s">
        <v>75</v>
      </c>
      <c r="C26" s="3" t="s">
        <v>76</v>
      </c>
      <c r="D26" s="4">
        <v>40413</v>
      </c>
      <c r="E26" s="3" t="s">
        <v>77</v>
      </c>
      <c r="F26" s="18" t="s">
        <v>78</v>
      </c>
      <c r="G26" s="8">
        <v>1102000</v>
      </c>
      <c r="H26" s="8">
        <v>1102000</v>
      </c>
      <c r="I26" s="11">
        <f>ROUND(H26/G26*100,1)</f>
        <v>100</v>
      </c>
      <c r="J26" s="3" t="s">
        <v>79</v>
      </c>
    </row>
    <row r="27" spans="1:9" ht="19.5" customHeight="1">
      <c r="A27" s="29"/>
      <c r="B27" s="29"/>
      <c r="C27" s="32"/>
      <c r="D27" s="30"/>
      <c r="E27" s="30"/>
      <c r="F27" s="30"/>
      <c r="G27" s="30"/>
      <c r="H27" s="30"/>
      <c r="I27" s="30"/>
    </row>
    <row r="28" spans="2:7" ht="20.25" customHeight="1">
      <c r="B28" s="29"/>
      <c r="G28" s="32"/>
    </row>
  </sheetData>
  <autoFilter ref="A3:J26"/>
  <printOptions horizontalCentered="1"/>
  <pageMargins left="0.31496062992125984" right="0.1968503937007874" top="0.7086614173228347" bottom="0.4330708661417323" header="0.35433070866141736" footer="0.31496062992125984"/>
  <pageSetup fitToHeight="1000" fitToWidth="1" horizontalDpi="600" verticalDpi="600" orientation="landscape" paperSize="9" r:id="rId1"/>
  <headerFooter alignWithMargins="0">
    <oddHeader>&amp;R&amp;10別表４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Administrator</cp:lastModifiedBy>
  <cp:lastPrinted>2010-10-08T08:13:47Z</cp:lastPrinted>
  <dcterms:created xsi:type="dcterms:W3CDTF">2010-03-30T11:52:02Z</dcterms:created>
  <dcterms:modified xsi:type="dcterms:W3CDTF">2010-11-09T04:45:45Z</dcterms:modified>
  <cp:category/>
  <cp:version/>
  <cp:contentType/>
  <cp:contentStatus/>
</cp:coreProperties>
</file>