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210" windowWidth="15480" windowHeight="9075" tabRatio="598" activeTab="0"/>
  </bookViews>
  <sheets>
    <sheet name="表紙" sheetId="1" r:id="rId1"/>
    <sheet name="職員旅費 本省" sheetId="2" r:id="rId2"/>
    <sheet name="職員旅費 法総研" sheetId="3" r:id="rId3"/>
    <sheet name="職員旅費 検察庁" sheetId="4" r:id="rId4"/>
    <sheet name="職員旅費 矯正官署" sheetId="5" r:id="rId5"/>
    <sheet name="職員旅費 保護官署" sheetId="6" r:id="rId6"/>
    <sheet name="職員旅費 法務局" sheetId="7" r:id="rId7"/>
    <sheet name="職員旅費 入管" sheetId="8" r:id="rId8"/>
    <sheet name="職員旅費 公安審" sheetId="9" r:id="rId9"/>
    <sheet name="職員旅費 公安庁" sheetId="10" r:id="rId10"/>
    <sheet name="庁費 本省" sheetId="11" r:id="rId11"/>
    <sheet name="庁費 法総研" sheetId="12" r:id="rId12"/>
    <sheet name="庁費 検察庁" sheetId="13" r:id="rId13"/>
    <sheet name="庁費 矯正官署" sheetId="14" r:id="rId14"/>
    <sheet name="庁費 保護官署" sheetId="15" r:id="rId15"/>
    <sheet name="庁費 法務局" sheetId="16" r:id="rId16"/>
    <sheet name="庁費 入管" sheetId="17" r:id="rId17"/>
    <sheet name="庁費 公安審" sheetId="18" r:id="rId18"/>
    <sheet name="庁費 公安庁" sheetId="19" r:id="rId19"/>
    <sheet name="保護補助金" sheetId="20" r:id="rId20"/>
    <sheet name="人権補助金" sheetId="21" r:id="rId21"/>
    <sheet name="人権委託費" sheetId="22" r:id="rId22"/>
    <sheet name="施設施工旅費" sheetId="23" r:id="rId23"/>
  </sheets>
  <definedNames>
    <definedName name="_xlnm.Print_Area" localSheetId="22">'施設施工旅費'!$A$1:$S$31</definedName>
    <definedName name="_xlnm.Print_Area" localSheetId="4">'職員旅費 矯正官署'!$A$1:$S$36</definedName>
    <definedName name="_xlnm.Print_Area" localSheetId="3">'職員旅費 検察庁'!$A$1:$S$35</definedName>
    <definedName name="_xlnm.Print_Area" localSheetId="8">'職員旅費 公安審'!$A$1:$S$31</definedName>
    <definedName name="_xlnm.Print_Area" localSheetId="9">'職員旅費 公安庁'!$A$1:$S$31</definedName>
    <definedName name="_xlnm.Print_Area" localSheetId="7">'職員旅費 入管'!$A$1:$S$31</definedName>
    <definedName name="_xlnm.Print_Area" localSheetId="5">'職員旅費 保護官署'!$A$1:$S$31</definedName>
    <definedName name="_xlnm.Print_Area" localSheetId="2">'職員旅費 法総研'!$A$1:$S$35</definedName>
    <definedName name="_xlnm.Print_Area" localSheetId="6">'職員旅費 法務局'!$A$1:$S$31</definedName>
    <definedName name="_xlnm.Print_Area" localSheetId="1">'職員旅費 本省'!$A$1:$S$42</definedName>
    <definedName name="_xlnm.Print_Area" localSheetId="21">'人権委託費'!$A$1:$U$31</definedName>
    <definedName name="_xlnm.Print_Area" localSheetId="20">'人権補助金'!$A$1:$U$31</definedName>
    <definedName name="_xlnm.Print_Area" localSheetId="13">'庁費 矯正官署'!$A$1:$S$32</definedName>
    <definedName name="_xlnm.Print_Area" localSheetId="12">'庁費 検察庁'!$A$1:$S$32</definedName>
    <definedName name="_xlnm.Print_Area" localSheetId="17">'庁費 公安審'!$A$1:$S$32</definedName>
    <definedName name="_xlnm.Print_Area" localSheetId="18">'庁費 公安庁'!$A$1:$S$32</definedName>
    <definedName name="_xlnm.Print_Area" localSheetId="16">'庁費 入管'!$A$1:$S$32</definedName>
    <definedName name="_xlnm.Print_Area" localSheetId="14">'庁費 保護官署'!$A$1:$S$32</definedName>
    <definedName name="_xlnm.Print_Area" localSheetId="11">'庁費 法総研'!$A$1:$S$32</definedName>
    <definedName name="_xlnm.Print_Area" localSheetId="15">'庁費 法務局'!$A$1:$S$32</definedName>
    <definedName name="_xlnm.Print_Area" localSheetId="10">'庁費 本省'!$A$1:$S$41</definedName>
    <definedName name="_xlnm.Print_Area" localSheetId="19">'保護補助金'!$A$1:$S$32</definedName>
    <definedName name="_xlnm.Print_Titles" localSheetId="22">'施設施工旅費'!$1:$1</definedName>
    <definedName name="_xlnm.Print_Titles" localSheetId="4">'職員旅費 矯正官署'!$1:$1</definedName>
    <definedName name="_xlnm.Print_Titles" localSheetId="3">'職員旅費 検察庁'!$1:$1</definedName>
    <definedName name="_xlnm.Print_Titles" localSheetId="8">'職員旅費 公安審'!$1:$1</definedName>
    <definedName name="_xlnm.Print_Titles" localSheetId="9">'職員旅費 公安庁'!$1:$1</definedName>
    <definedName name="_xlnm.Print_Titles" localSheetId="7">'職員旅費 入管'!$1:$1</definedName>
    <definedName name="_xlnm.Print_Titles" localSheetId="5">'職員旅費 保護官署'!$1:$1</definedName>
    <definedName name="_xlnm.Print_Titles" localSheetId="2">'職員旅費 法総研'!$1:$1</definedName>
    <definedName name="_xlnm.Print_Titles" localSheetId="6">'職員旅費 法務局'!$1:$1</definedName>
    <definedName name="_xlnm.Print_Titles" localSheetId="1">'職員旅費 本省'!$1:$1</definedName>
    <definedName name="_xlnm.Print_Titles" localSheetId="21">'人権委託費'!$1:$1</definedName>
    <definedName name="_xlnm.Print_Titles" localSheetId="20">'人権補助金'!$1:$1</definedName>
  </definedNames>
  <calcPr fullCalcOnLoad="1"/>
</workbook>
</file>

<file path=xl/sharedStrings.xml><?xml version="1.0" encoding="utf-8"?>
<sst xmlns="http://schemas.openxmlformats.org/spreadsheetml/2006/main" count="1842" uniqueCount="109">
  <si>
    <t>５　その他（施設施工旅費）</t>
  </si>
  <si>
    <t>１　職員旅費</t>
  </si>
  <si>
    <t>Ｐ　１</t>
  </si>
  <si>
    <t>２　庁費</t>
  </si>
  <si>
    <t>Ｐ１０</t>
  </si>
  <si>
    <t>３　補助金</t>
  </si>
  <si>
    <t>Ｐ１９</t>
  </si>
  <si>
    <t>４　委託費</t>
  </si>
  <si>
    <t>Ｐ２２</t>
  </si>
  <si>
    <t>１　職員旅費：（組織）法務本省</t>
  </si>
  <si>
    <t>《経費の概要》</t>
  </si>
  <si>
    <t>　①会議，調査，打合せ等のために出張した職員に支給する旅費，②海外制度の調査・研究又は国際会議等に出席するための旅費，③研修等に参加した職員に支給する旅費</t>
  </si>
  <si>
    <t>（単位：千円）</t>
  </si>
  <si>
    <t>（組織）</t>
  </si>
  <si>
    <t>（項）</t>
  </si>
  <si>
    <t>平成２３年度
予算額</t>
  </si>
  <si>
    <t>４月</t>
  </si>
  <si>
    <t>５月</t>
  </si>
  <si>
    <t>６月</t>
  </si>
  <si>
    <t>７月</t>
  </si>
  <si>
    <t>８月</t>
  </si>
  <si>
    <t>９月</t>
  </si>
  <si>
    <t>１０月</t>
  </si>
  <si>
    <t>１１月</t>
  </si>
  <si>
    <t>１２月</t>
  </si>
  <si>
    <t>１月</t>
  </si>
  <si>
    <t>２月</t>
  </si>
  <si>
    <t>３月</t>
  </si>
  <si>
    <t>４月</t>
  </si>
  <si>
    <t>計</t>
  </si>
  <si>
    <t>法務本省</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</si>
  <si>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</si>
  <si>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</si>
  <si>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</si>
  <si>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</si>
  <si>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</si>
  <si>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</si>
  <si>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</si>
  <si>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</si>
  <si>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累計(a)</t>
  </si>
  <si>
    <t>累計(b)</t>
  </si>
  <si>
    <t>累計執行率(b/a)</t>
  </si>
  <si>
    <t>差引額</t>
  </si>
  <si>
    <t>執行率</t>
  </si>
  <si>
    <t>＜累計ベース＞</t>
  </si>
  <si>
    <t>１　職員旅費：（組織）法務総合研究所</t>
  </si>
  <si>
    <t>　①会議，調査，打合せ等のために出張した職員に支給する旅費，②海外制度の調査・研究又は国際会議等に出席するための旅費，③研修等に参加した職員に支給する旅費</t>
  </si>
  <si>
    <t>法務総合研究所</t>
  </si>
  <si>
    <t>法務総合研究所共通費</t>
  </si>
  <si>
    <t>１　職員旅費：（組織）検察庁</t>
  </si>
  <si>
    <t>検察庁</t>
  </si>
  <si>
    <t>検察運営費</t>
  </si>
  <si>
    <t>１　職員旅費：（組織）矯正官署</t>
  </si>
  <si>
    <t>矯正官署</t>
  </si>
  <si>
    <t>矯正官署共通費</t>
  </si>
  <si>
    <t>矯正管理業務費</t>
  </si>
  <si>
    <t>矯正施設民間開放推進費</t>
  </si>
  <si>
    <t>小計</t>
  </si>
  <si>
    <t>１　職員旅費：（組織）更生保護官署</t>
  </si>
  <si>
    <t>更生保護官署</t>
  </si>
  <si>
    <t>更生保護官署共通費</t>
  </si>
  <si>
    <t>１　職員旅費：（組織）法務局</t>
  </si>
  <si>
    <t>法務局</t>
  </si>
  <si>
    <t>法務局共通費</t>
  </si>
  <si>
    <t>１　職員旅費：（組織）地方入国管理官署</t>
  </si>
  <si>
    <t>地方入国管理官署</t>
  </si>
  <si>
    <t>地方入国管理官署共通費</t>
  </si>
  <si>
    <t>１　職員旅費：（組織）公安審査委員会</t>
  </si>
  <si>
    <t>公安審査委員会</t>
  </si>
  <si>
    <t>１　職員旅費：（組織）公安調査庁</t>
  </si>
  <si>
    <t>公安調査庁</t>
  </si>
  <si>
    <t>公安調査庁共通費</t>
  </si>
  <si>
    <t>２　庁費：（組織）法務本省</t>
  </si>
  <si>
    <t>　庁舎の維持管理，職員等が使用する事務用品等の購入など，官署の事務遂行上必要な物の取得，維持，役務の調達等に充てる経費</t>
  </si>
  <si>
    <t>矯正企画調整費</t>
  </si>
  <si>
    <t>２　庁費（組織）法務総合研究所</t>
  </si>
  <si>
    <t>２　庁費：（組織）検察庁</t>
  </si>
  <si>
    <t>検察官署共通費</t>
  </si>
  <si>
    <t>２　庁費：（組織）矯正官署</t>
  </si>
  <si>
    <t>　職員等が使用する事務用品等の購入など，官署の事務遂行上必要な物の取得，維持，役務の調達等に充てる経費</t>
  </si>
  <si>
    <t>２　庁費：（組織）更生保護官署</t>
  </si>
  <si>
    <t>２　庁費：（組織）法務局</t>
  </si>
  <si>
    <t>２　庁費：（組織）地方入国管理官署</t>
  </si>
  <si>
    <t>２　庁費：（組織）公安審査委員会</t>
  </si>
  <si>
    <t>２　庁費：（組織）公安調査庁</t>
  </si>
  <si>
    <t>３　補助金：更生保護事業費補助金</t>
  </si>
  <si>
    <t>　国が国以外の者が行う特定の事務又は事業に対し，国家的見地から公益性があると認め，その事務又は事業の実施に資するため反対給付を求めることなく交付する経費</t>
  </si>
  <si>
    <t>（項）・（目）</t>
  </si>
  <si>
    <t>更生保護企画調整推進費
　　更生保護事業費補助金</t>
  </si>
  <si>
    <t>３　補助金：人権啓発活動等補助金</t>
  </si>
  <si>
    <t>人権擁護推進費
　　人権啓発活動等補助金</t>
  </si>
  <si>
    <t>４　委託費：人権啓発活動等委託費</t>
  </si>
  <si>
    <t>　国の事務，事業等を他の機関又は特定の者に委託して行わせる場合に，その反対給付として支出する経費</t>
  </si>
  <si>
    <t>人権擁護推進費
　　人権啓発活動等委託費</t>
  </si>
  <si>
    <t>５　その他：施設施工旅費</t>
  </si>
  <si>
    <t>法務省施設費
　　施設施工旅費</t>
  </si>
  <si>
    <t>　施設整備の実施に必要な入札，監督，調査，研究，検査，連絡等並びに技官の工事現場駐在及び直営工事の資材調達を行うために必要な旅費</t>
  </si>
  <si>
    <t>法務調査研究費</t>
  </si>
  <si>
    <t>法務総合研究所共通費</t>
  </si>
  <si>
    <t>Ｐ２１</t>
  </si>
  <si>
    <t>支出計画</t>
  </si>
  <si>
    <t>執行実績</t>
  </si>
  <si>
    <t>支出計画累計</t>
  </si>
  <si>
    <t>執行実績累計</t>
  </si>
  <si>
    <t>　①会議，調査，打合せ等のために出張した職員に支給する旅費，②研修等に参加した職員に支給する旅費</t>
  </si>
  <si>
    <t>　①会議，調査，打合せ等のために出張した職員に支給する旅費</t>
  </si>
  <si>
    <t>平成２３年度　法務省　支出負担行為又は支出に関する計画</t>
  </si>
  <si>
    <t>※平成23年6月27日改定</t>
  </si>
  <si>
    <t>平成23年6月27日一部改定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</si>
</sst>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0%"/>
    <numFmt numFmtId="179" formatCode="#,##0;&quot;△ &quot;#,##0"/>
    <numFmt numFmtId="180" formatCode="#,##0.000;[Red]\-#,##0.000"/>
    <numFmt numFmtId="181" formatCode="#,##0.0000;[Red]\-#,##0.0000"/>
    <numFmt numFmtId="182" formatCode="#,##0_ ;[Red]\-#,##0\ "/>
    <numFmt numFmtId="183" formatCode="mmm\-yyyy"/>
  </numFmts>
  <fonts count="9">
    <font>
      <sz val="11"/>
      <name val="ＭＳ Ｐゴシック"/>
      <family val="3"/>
    </font>
    <font>
      <sz val="6"/>
      <name val="ＭＳ Ｐゴシック"/>
      <family val="3"/>
    </font>
    <font>
      <sz val="14"/>
      <name val="ＭＳ Ｐゴシック"/>
      <family val="3"/>
    </font>
    <font>
      <sz val="24"/>
      <name val="ＭＳ Ｐゴシック"/>
      <family val="3"/>
    </font>
    <font>
      <sz val="12"/>
      <name val="ＭＳ Ｐゴシック"/>
      <family val="3"/>
    </font>
    <font>
      <b/>
      <sz val="14"/>
      <name val="ＭＳ Ｐゴシック"/>
      <family val="3"/>
    </font>
    <font>
      <b/>
      <sz val="12"/>
      <name val="ＭＳ Ｐ明朝"/>
      <family val="1"/>
    </font>
    <font>
      <sz val="12"/>
      <name val="ＭＳ Ｐ明朝"/>
      <family val="1"/>
    </font>
    <font>
      <sz val="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style="thin"/>
      <top>
        <color indexed="63"/>
      </top>
      <bottom style="thin"/>
    </border>
    <border diagonalUp="1">
      <left style="thin"/>
      <right style="thin"/>
      <top style="thin"/>
      <bottom style="thin"/>
      <diagonal style="hair"/>
    </border>
    <border>
      <left>
        <color indexed="63"/>
      </left>
      <right style="thin"/>
      <top style="thin"/>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Border="1" applyAlignment="1">
      <alignment horizontal="left" indent="1"/>
    </xf>
    <xf numFmtId="0" fontId="0" fillId="0" borderId="0" xfId="0" applyBorder="1" applyAlignment="1">
      <alignment vertical="center"/>
    </xf>
    <xf numFmtId="0" fontId="2" fillId="0" borderId="0" xfId="0" applyFont="1" applyBorder="1" applyAlignment="1">
      <alignment horizontal="right" vertical="center"/>
    </xf>
    <xf numFmtId="0" fontId="0" fillId="0" borderId="5" xfId="0" applyBorder="1" applyAlignment="1">
      <alignment vertical="center"/>
    </xf>
    <xf numFmtId="0" fontId="3" fillId="0" borderId="4" xfId="0" applyFont="1" applyBorder="1" applyAlignment="1">
      <alignment horizontal="centerContinuous"/>
    </xf>
    <xf numFmtId="0" fontId="3" fillId="0" borderId="0" xfId="0" applyFont="1" applyBorder="1" applyAlignment="1">
      <alignment horizontal="centerContinuous"/>
    </xf>
    <xf numFmtId="0" fontId="3" fillId="0" borderId="5" xfId="0" applyFont="1" applyBorder="1" applyAlignment="1">
      <alignment horizontal="centerContinuous"/>
    </xf>
    <xf numFmtId="0" fontId="2" fillId="0" borderId="0" xfId="0" applyFont="1" applyBorder="1" applyAlignment="1">
      <alignment horizontal="center"/>
    </xf>
    <xf numFmtId="0" fontId="2" fillId="0" borderId="0" xfId="0" applyFont="1" applyFill="1"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38" fontId="2" fillId="0" borderId="0" xfId="16" applyFont="1" applyFill="1" applyAlignment="1">
      <alignment vertical="center"/>
    </xf>
    <xf numFmtId="38" fontId="4" fillId="0" borderId="0" xfId="16" applyFont="1" applyFill="1" applyAlignment="1">
      <alignment vertical="center"/>
    </xf>
    <xf numFmtId="38" fontId="4" fillId="0" borderId="0" xfId="16" applyFont="1" applyAlignment="1">
      <alignment/>
    </xf>
    <xf numFmtId="38" fontId="2" fillId="0" borderId="0" xfId="16" applyFont="1" applyFill="1" applyAlignment="1">
      <alignment vertical="center"/>
    </xf>
    <xf numFmtId="38" fontId="4" fillId="0" borderId="0" xfId="16" applyFont="1" applyAlignment="1">
      <alignment vertical="center"/>
    </xf>
    <xf numFmtId="38" fontId="4" fillId="0" borderId="0" xfId="16" applyFont="1" applyFill="1" applyAlignment="1">
      <alignment vertical="center"/>
    </xf>
    <xf numFmtId="38" fontId="4" fillId="0" borderId="0" xfId="16" applyFont="1" applyFill="1" applyAlignment="1">
      <alignment horizontal="right" vertical="center"/>
    </xf>
    <xf numFmtId="38" fontId="4" fillId="0" borderId="9" xfId="16" applyFont="1" applyFill="1" applyBorder="1" applyAlignment="1">
      <alignment horizontal="center" vertical="center"/>
    </xf>
    <xf numFmtId="38" fontId="4" fillId="0" borderId="9" xfId="16" applyFont="1" applyFill="1" applyBorder="1" applyAlignment="1">
      <alignment horizontal="distributed" vertical="center" wrapText="1"/>
    </xf>
    <xf numFmtId="38" fontId="4" fillId="0" borderId="10" xfId="16" applyFont="1" applyFill="1" applyBorder="1" applyAlignment="1">
      <alignment vertical="center"/>
    </xf>
    <xf numFmtId="38" fontId="4" fillId="0" borderId="9" xfId="16" applyFont="1" applyFill="1" applyBorder="1" applyAlignment="1">
      <alignment vertical="center"/>
    </xf>
    <xf numFmtId="38" fontId="4" fillId="0" borderId="11" xfId="16" applyFont="1" applyFill="1" applyBorder="1" applyAlignment="1">
      <alignment vertical="center"/>
    </xf>
    <xf numFmtId="38" fontId="4" fillId="0" borderId="12" xfId="16" applyFont="1" applyFill="1" applyBorder="1" applyAlignment="1">
      <alignment vertical="center"/>
    </xf>
    <xf numFmtId="38" fontId="4" fillId="2" borderId="6" xfId="16" applyFont="1" applyFill="1" applyBorder="1" applyAlignment="1">
      <alignment horizontal="center" vertical="center"/>
    </xf>
    <xf numFmtId="38" fontId="4" fillId="2" borderId="13" xfId="16" applyFont="1" applyFill="1" applyBorder="1" applyAlignment="1">
      <alignment vertical="center"/>
    </xf>
    <xf numFmtId="38" fontId="4" fillId="0" borderId="13" xfId="16" applyFont="1" applyFill="1" applyBorder="1" applyAlignment="1">
      <alignment vertical="center"/>
    </xf>
    <xf numFmtId="38" fontId="4" fillId="3" borderId="9" xfId="16" applyFont="1" applyFill="1" applyBorder="1" applyAlignment="1">
      <alignment horizontal="center" vertical="center" wrapText="1"/>
    </xf>
    <xf numFmtId="38" fontId="4" fillId="3" borderId="14" xfId="16" applyFont="1" applyFill="1" applyBorder="1" applyAlignment="1">
      <alignment vertical="center"/>
    </xf>
    <xf numFmtId="38" fontId="4" fillId="3" borderId="9" xfId="16" applyFont="1" applyFill="1" applyBorder="1" applyAlignment="1">
      <alignment vertical="center"/>
    </xf>
    <xf numFmtId="38" fontId="4" fillId="3" borderId="9" xfId="16" applyFont="1" applyFill="1" applyBorder="1" applyAlignment="1">
      <alignment horizontal="right" vertical="center"/>
    </xf>
    <xf numFmtId="38" fontId="4" fillId="3" borderId="9" xfId="16" applyNumberFormat="1" applyFont="1" applyFill="1" applyBorder="1" applyAlignment="1">
      <alignment horizontal="right" vertical="center"/>
    </xf>
    <xf numFmtId="38" fontId="4" fillId="0" borderId="9" xfId="16" applyFont="1" applyBorder="1" applyAlignment="1">
      <alignment horizontal="center" vertical="center" wrapText="1"/>
    </xf>
    <xf numFmtId="178" fontId="4" fillId="0" borderId="14" xfId="15" applyNumberFormat="1" applyFont="1" applyBorder="1" applyAlignment="1">
      <alignment vertical="center"/>
    </xf>
    <xf numFmtId="178" fontId="4" fillId="0" borderId="9" xfId="15" applyNumberFormat="1" applyFont="1" applyBorder="1" applyAlignment="1">
      <alignment vertical="center"/>
    </xf>
    <xf numFmtId="38" fontId="4" fillId="2" borderId="9" xfId="16" applyFont="1" applyFill="1" applyBorder="1" applyAlignment="1">
      <alignment vertical="center"/>
    </xf>
    <xf numFmtId="38" fontId="4" fillId="2" borderId="9" xfId="16" applyFont="1" applyFill="1" applyBorder="1" applyAlignment="1">
      <alignment horizontal="center" vertical="center"/>
    </xf>
    <xf numFmtId="177" fontId="4" fillId="0" borderId="9" xfId="16" applyNumberFormat="1" applyFont="1" applyFill="1" applyBorder="1" applyAlignment="1">
      <alignment vertical="center"/>
    </xf>
    <xf numFmtId="178" fontId="4" fillId="0" borderId="9" xfId="15" applyNumberFormat="1" applyFont="1" applyFill="1" applyBorder="1" applyAlignment="1">
      <alignment vertical="center"/>
    </xf>
    <xf numFmtId="177" fontId="4" fillId="0" borderId="0" xfId="16" applyNumberFormat="1" applyFont="1" applyFill="1" applyBorder="1" applyAlignment="1">
      <alignment vertical="center"/>
    </xf>
    <xf numFmtId="38" fontId="4" fillId="3" borderId="9" xfId="16" applyFont="1" applyFill="1" applyBorder="1" applyAlignment="1">
      <alignment horizontal="center" vertical="center"/>
    </xf>
    <xf numFmtId="38" fontId="4" fillId="2" borderId="15" xfId="16" applyFont="1" applyFill="1" applyBorder="1" applyAlignment="1">
      <alignment vertical="center"/>
    </xf>
    <xf numFmtId="38" fontId="4" fillId="0" borderId="9" xfId="16" applyFont="1" applyFill="1" applyBorder="1" applyAlignment="1">
      <alignment vertical="center"/>
    </xf>
    <xf numFmtId="38" fontId="4" fillId="3" borderId="14" xfId="16" applyFont="1" applyFill="1" applyBorder="1" applyAlignment="1">
      <alignment horizontal="center" vertical="center" wrapText="1"/>
    </xf>
    <xf numFmtId="38" fontId="4" fillId="0" borderId="15" xfId="16" applyFont="1" applyFill="1" applyBorder="1" applyAlignment="1">
      <alignment vertical="center" wrapText="1"/>
    </xf>
    <xf numFmtId="38" fontId="4" fillId="0" borderId="14" xfId="16" applyFont="1" applyBorder="1" applyAlignment="1">
      <alignment horizontal="center" vertical="center" wrapText="1"/>
    </xf>
    <xf numFmtId="38" fontId="4" fillId="0" borderId="0" xfId="16" applyFont="1" applyFill="1" applyBorder="1" applyAlignment="1">
      <alignment vertical="center"/>
    </xf>
    <xf numFmtId="38" fontId="4" fillId="0" borderId="16" xfId="16" applyFont="1" applyFill="1" applyBorder="1" applyAlignment="1">
      <alignment vertical="center"/>
    </xf>
    <xf numFmtId="38" fontId="4" fillId="2" borderId="16" xfId="16" applyFont="1" applyFill="1" applyBorder="1" applyAlignment="1">
      <alignment horizontal="center" vertical="center"/>
    </xf>
    <xf numFmtId="38" fontId="4" fillId="0" borderId="10" xfId="16" applyFont="1" applyFill="1" applyBorder="1" applyAlignment="1">
      <alignment vertical="center"/>
    </xf>
    <xf numFmtId="38" fontId="4" fillId="0" borderId="13" xfId="16" applyFont="1" applyBorder="1" applyAlignment="1">
      <alignment vertical="center"/>
    </xf>
    <xf numFmtId="38" fontId="4" fillId="0" borderId="9" xfId="16" applyFont="1" applyBorder="1" applyAlignment="1">
      <alignment vertical="center"/>
    </xf>
    <xf numFmtId="38" fontId="4" fillId="2" borderId="11" xfId="16" applyFont="1" applyFill="1" applyBorder="1" applyAlignment="1">
      <alignment horizontal="center" vertical="center"/>
    </xf>
    <xf numFmtId="38" fontId="4" fillId="2" borderId="11" xfId="16" applyFont="1" applyFill="1" applyBorder="1" applyAlignment="1">
      <alignment vertical="center"/>
    </xf>
    <xf numFmtId="38" fontId="4" fillId="0" borderId="12" xfId="16" applyFont="1" applyBorder="1" applyAlignment="1">
      <alignment vertical="center"/>
    </xf>
    <xf numFmtId="38" fontId="4" fillId="2" borderId="13" xfId="16" applyFont="1" applyFill="1" applyBorder="1" applyAlignment="1">
      <alignment horizontal="center" vertical="center"/>
    </xf>
    <xf numFmtId="181" fontId="4" fillId="0" borderId="0" xfId="16" applyNumberFormat="1" applyFont="1" applyFill="1" applyBorder="1" applyAlignment="1">
      <alignment vertical="center"/>
    </xf>
    <xf numFmtId="38" fontId="2" fillId="0" borderId="0" xfId="16" applyFont="1" applyAlignment="1">
      <alignment vertical="center"/>
    </xf>
    <xf numFmtId="38" fontId="4" fillId="0" borderId="0" xfId="16" applyFont="1" applyAlignment="1">
      <alignment vertical="center"/>
    </xf>
    <xf numFmtId="38" fontId="4" fillId="0" borderId="10" xfId="16" applyFont="1" applyBorder="1" applyAlignment="1">
      <alignment vertical="center"/>
    </xf>
    <xf numFmtId="38" fontId="4" fillId="0" borderId="9" xfId="16" applyFont="1" applyBorder="1" applyAlignment="1">
      <alignment vertical="center" wrapText="1"/>
    </xf>
    <xf numFmtId="38" fontId="4" fillId="0" borderId="10" xfId="16" applyFont="1" applyFill="1" applyBorder="1" applyAlignment="1">
      <alignment vertical="center" wrapText="1"/>
    </xf>
    <xf numFmtId="38" fontId="4" fillId="0" borderId="10" xfId="16" applyFont="1" applyFill="1" applyBorder="1" applyAlignment="1">
      <alignment horizontal="center" vertical="center"/>
    </xf>
    <xf numFmtId="38" fontId="4" fillId="0" borderId="1" xfId="16" applyFont="1" applyFill="1" applyBorder="1" applyAlignment="1">
      <alignment vertical="center"/>
    </xf>
    <xf numFmtId="38" fontId="4" fillId="0" borderId="16" xfId="16" applyFont="1" applyFill="1" applyBorder="1" applyAlignment="1">
      <alignment vertical="center"/>
    </xf>
    <xf numFmtId="38" fontId="4" fillId="3" borderId="16" xfId="16" applyFont="1" applyFill="1" applyBorder="1" applyAlignment="1">
      <alignment horizontal="center" vertical="center" wrapText="1"/>
    </xf>
    <xf numFmtId="38" fontId="4" fillId="0" borderId="16" xfId="16" applyFont="1" applyFill="1" applyBorder="1" applyAlignment="1">
      <alignment horizontal="center" vertical="center"/>
    </xf>
    <xf numFmtId="38" fontId="4" fillId="0" borderId="16" xfId="16" applyFont="1" applyBorder="1" applyAlignment="1">
      <alignment horizontal="center" vertical="center" wrapText="1"/>
    </xf>
    <xf numFmtId="38" fontId="4" fillId="0" borderId="0" xfId="16" applyFont="1" applyFill="1" applyAlignment="1">
      <alignment vertical="top"/>
    </xf>
    <xf numFmtId="0" fontId="2" fillId="0" borderId="0" xfId="0" applyFont="1" applyBorder="1" applyAlignment="1">
      <alignment horizontal="left" vertical="center"/>
    </xf>
    <xf numFmtId="58" fontId="2" fillId="0" borderId="0" xfId="0" applyNumberFormat="1" applyFont="1" applyBorder="1" applyAlignment="1">
      <alignment horizontal="left" vertical="center"/>
    </xf>
    <xf numFmtId="38" fontId="4" fillId="0" borderId="10" xfId="16" applyFont="1" applyFill="1" applyBorder="1" applyAlignment="1">
      <alignment vertical="center"/>
    </xf>
    <xf numFmtId="38" fontId="4" fillId="0" borderId="11" xfId="16" applyFont="1" applyFill="1" applyBorder="1" applyAlignment="1">
      <alignment vertical="center"/>
    </xf>
    <xf numFmtId="38" fontId="4" fillId="0" borderId="13" xfId="16"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1275"/>
          <c:w val="0.94925"/>
          <c:h val="0.9785"/>
        </c:manualLayout>
      </c:layout>
      <c:lineChart>
        <c:grouping val="standard"/>
        <c:varyColors val="0"/>
        <c:ser>
          <c:idx val="0"/>
          <c:order val="0"/>
          <c:tx>
            <c:strRef>
              <c:f>'職員旅費 本省'!$C$47</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本省'!$E$46:$Q$46</c:f>
              <c:strCache/>
            </c:strRef>
          </c:cat>
          <c:val>
            <c:numRef>
              <c:f>'職員旅費 本省'!$E$47:$Q$47</c:f>
              <c:numCache/>
            </c:numRef>
          </c:val>
          <c:smooth val="0"/>
        </c:ser>
        <c:ser>
          <c:idx val="3"/>
          <c:order val="1"/>
          <c:tx>
            <c:strRef>
              <c:f>'職員旅費 本省'!$C$48</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本省'!$E$46:$Q$46</c:f>
              <c:strCache/>
            </c:strRef>
          </c:cat>
          <c:val>
            <c:numRef>
              <c:f>'職員旅費 本省'!$E$48:$Q$48</c:f>
              <c:numCache/>
            </c:numRef>
          </c:val>
          <c:smooth val="0"/>
        </c:ser>
        <c:marker val="1"/>
        <c:axId val="63031440"/>
        <c:axId val="30412049"/>
      </c:lineChart>
      <c:catAx>
        <c:axId val="63031440"/>
        <c:scaling>
          <c:orientation val="minMax"/>
        </c:scaling>
        <c:axPos val="b"/>
        <c:delete val="0"/>
        <c:numFmt formatCode="General" sourceLinked="1"/>
        <c:majorTickMark val="in"/>
        <c:minorTickMark val="none"/>
        <c:tickLblPos val="nextTo"/>
        <c:crossAx val="30412049"/>
        <c:crosses val="autoZero"/>
        <c:auto val="1"/>
        <c:lblOffset val="100"/>
        <c:noMultiLvlLbl val="0"/>
      </c:catAx>
      <c:valAx>
        <c:axId val="30412049"/>
        <c:scaling>
          <c:orientation val="minMax"/>
        </c:scaling>
        <c:axPos val="l"/>
        <c:majorGridlines/>
        <c:delete val="0"/>
        <c:numFmt formatCode="General" sourceLinked="1"/>
        <c:majorTickMark val="in"/>
        <c:minorTickMark val="none"/>
        <c:tickLblPos val="nextTo"/>
        <c:crossAx val="63031440"/>
        <c:crossesAt val="1"/>
        <c:crossBetween val="between"/>
        <c:dispUnits/>
      </c:valAx>
      <c:spPr>
        <a:ln w="12700">
          <a:solidFill>
            <a:srgbClr val="808080"/>
          </a:solidFill>
        </a:ln>
      </c:spPr>
    </c:plotArea>
    <c:legend>
      <c:legendPos val="r"/>
      <c:layout>
        <c:manualLayout>
          <c:xMode val="edge"/>
          <c:yMode val="edge"/>
          <c:x val="0.75375"/>
          <c:y val="0.136"/>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4125"/>
          <c:w val="0.948"/>
          <c:h val="0.91475"/>
        </c:manualLayout>
      </c:layout>
      <c:lineChart>
        <c:grouping val="standard"/>
        <c:varyColors val="0"/>
        <c:ser>
          <c:idx val="0"/>
          <c:order val="0"/>
          <c:tx>
            <c:strRef>
              <c:f>'職員旅費 保護官署'!$C$36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保護官署'!$E$35:$Q$35</c:f>
              <c:strCache/>
            </c:strRef>
          </c:cat>
          <c:val>
            <c:numRef>
              <c:f>'職員旅費 保護官署'!$E$36:$Q$36</c:f>
              <c:numCache/>
            </c:numRef>
          </c:val>
          <c:smooth val="0"/>
        </c:ser>
        <c:ser>
          <c:idx val="3"/>
          <c:order val="1"/>
          <c:tx>
            <c:strRef>
              <c:f>'職員旅費 保護官署'!$C$37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保護官署'!$E$35:$Q$35</c:f>
              <c:strCache/>
            </c:strRef>
          </c:cat>
          <c:val>
            <c:numRef>
              <c:f>'職員旅費 保護官署'!$E$37:$Q$37</c:f>
              <c:numCache/>
            </c:numRef>
          </c:val>
          <c:smooth val="0"/>
        </c:ser>
        <c:marker val="1"/>
        <c:axId val="22435434"/>
        <c:axId val="592315"/>
      </c:lineChart>
      <c:catAx>
        <c:axId val="22435434"/>
        <c:scaling>
          <c:orientation val="minMax"/>
        </c:scaling>
        <c:axPos val="b"/>
        <c:delete val="0"/>
        <c:numFmt formatCode="General" sourceLinked="1"/>
        <c:majorTickMark val="in"/>
        <c:minorTickMark val="none"/>
        <c:tickLblPos val="nextTo"/>
        <c:crossAx val="592315"/>
        <c:crosses val="autoZero"/>
        <c:auto val="1"/>
        <c:lblOffset val="100"/>
        <c:noMultiLvlLbl val="0"/>
      </c:catAx>
      <c:valAx>
        <c:axId val="592315"/>
        <c:scaling>
          <c:orientation val="minMax"/>
        </c:scaling>
        <c:axPos val="l"/>
        <c:majorGridlines/>
        <c:delete val="0"/>
        <c:numFmt formatCode="General" sourceLinked="1"/>
        <c:majorTickMark val="in"/>
        <c:minorTickMark val="none"/>
        <c:tickLblPos val="nextTo"/>
        <c:crossAx val="22435434"/>
        <c:crossesAt val="1"/>
        <c:crossBetween val="between"/>
        <c:dispUnits/>
      </c:valAx>
      <c:spPr>
        <a:ln w="12700">
          <a:solidFill>
            <a:srgbClr val="808080"/>
          </a:solidFill>
        </a:ln>
      </c:spPr>
    </c:plotArea>
    <c:legend>
      <c:legendPos val="r"/>
      <c:layout>
        <c:manualLayout>
          <c:xMode val="edge"/>
          <c:yMode val="edge"/>
          <c:x val="0.777"/>
          <c:y val="0.3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55"/>
          <c:w val="0.96875"/>
          <c:h val="0.94925"/>
        </c:manualLayout>
      </c:layout>
      <c:lineChart>
        <c:grouping val="standard"/>
        <c:varyColors val="0"/>
        <c:ser>
          <c:idx val="0"/>
          <c:order val="0"/>
          <c:tx>
            <c:strRef>
              <c:f>'職員旅費 法務局'!$C$42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法務局'!$E$41:$Q$41</c:f>
              <c:strCache/>
            </c:strRef>
          </c:cat>
          <c:val>
            <c:numRef>
              <c:f>'職員旅費 法務局'!$E$42:$Q$42</c:f>
              <c:numCache/>
            </c:numRef>
          </c:val>
          <c:smooth val="0"/>
        </c:ser>
        <c:ser>
          <c:idx val="3"/>
          <c:order val="1"/>
          <c:tx>
            <c:strRef>
              <c:f>'職員旅費 法務局'!$C$43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法務局'!$E$41:$Q$41</c:f>
              <c:strCache/>
            </c:strRef>
          </c:cat>
          <c:val>
            <c:numRef>
              <c:f>'職員旅費 法務局'!$E$43:$Q$43</c:f>
              <c:numCache/>
            </c:numRef>
          </c:val>
          <c:smooth val="0"/>
        </c:ser>
        <c:marker val="1"/>
        <c:axId val="5330836"/>
        <c:axId val="47977525"/>
      </c:lineChart>
      <c:catAx>
        <c:axId val="5330836"/>
        <c:scaling>
          <c:orientation val="minMax"/>
        </c:scaling>
        <c:axPos val="b"/>
        <c:delete val="0"/>
        <c:numFmt formatCode="General" sourceLinked="1"/>
        <c:majorTickMark val="in"/>
        <c:minorTickMark val="none"/>
        <c:tickLblPos val="nextTo"/>
        <c:crossAx val="47977525"/>
        <c:crosses val="autoZero"/>
        <c:auto val="1"/>
        <c:lblOffset val="100"/>
        <c:noMultiLvlLbl val="0"/>
      </c:catAx>
      <c:valAx>
        <c:axId val="47977525"/>
        <c:scaling>
          <c:orientation val="minMax"/>
        </c:scaling>
        <c:axPos val="l"/>
        <c:majorGridlines/>
        <c:delete val="0"/>
        <c:numFmt formatCode="General" sourceLinked="1"/>
        <c:majorTickMark val="in"/>
        <c:minorTickMark val="none"/>
        <c:tickLblPos val="nextTo"/>
        <c:crossAx val="5330836"/>
        <c:crossesAt val="1"/>
        <c:crossBetween val="between"/>
        <c:dispUnits/>
      </c:valAx>
      <c:spPr>
        <a:ln w="12700">
          <a:solidFill>
            <a:srgbClr val="808080"/>
          </a:solidFill>
        </a:ln>
      </c:spPr>
    </c:plotArea>
    <c:legend>
      <c:legendPos val="r"/>
      <c:layout>
        <c:manualLayout>
          <c:xMode val="edge"/>
          <c:yMode val="edge"/>
          <c:x val="0.74725"/>
          <c:y val="0.60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55"/>
          <c:w val="0.9685"/>
          <c:h val="0.94925"/>
        </c:manualLayout>
      </c:layout>
      <c:lineChart>
        <c:grouping val="standard"/>
        <c:varyColors val="0"/>
        <c:ser>
          <c:idx val="0"/>
          <c:order val="0"/>
          <c:tx>
            <c:strRef>
              <c:f>'職員旅費 法務局'!$C$36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法務局'!$E$35:$Q$35</c:f>
              <c:strCache/>
            </c:strRef>
          </c:cat>
          <c:val>
            <c:numRef>
              <c:f>'職員旅費 法務局'!$E$36:$Q$36</c:f>
              <c:numCache/>
            </c:numRef>
          </c:val>
          <c:smooth val="0"/>
        </c:ser>
        <c:ser>
          <c:idx val="3"/>
          <c:order val="1"/>
          <c:tx>
            <c:strRef>
              <c:f>'職員旅費 法務局'!$C$37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法務局'!$E$35:$Q$35</c:f>
              <c:strCache/>
            </c:strRef>
          </c:cat>
          <c:val>
            <c:numRef>
              <c:f>'職員旅費 法務局'!$E$37:$Q$37</c:f>
              <c:numCache/>
            </c:numRef>
          </c:val>
          <c:smooth val="0"/>
        </c:ser>
        <c:marker val="1"/>
        <c:axId val="29144542"/>
        <c:axId val="60974287"/>
      </c:lineChart>
      <c:catAx>
        <c:axId val="29144542"/>
        <c:scaling>
          <c:orientation val="minMax"/>
        </c:scaling>
        <c:axPos val="b"/>
        <c:delete val="0"/>
        <c:numFmt formatCode="General" sourceLinked="1"/>
        <c:majorTickMark val="in"/>
        <c:minorTickMark val="none"/>
        <c:tickLblPos val="nextTo"/>
        <c:crossAx val="60974287"/>
        <c:crosses val="autoZero"/>
        <c:auto val="1"/>
        <c:lblOffset val="100"/>
        <c:noMultiLvlLbl val="0"/>
      </c:catAx>
      <c:valAx>
        <c:axId val="60974287"/>
        <c:scaling>
          <c:orientation val="minMax"/>
        </c:scaling>
        <c:axPos val="l"/>
        <c:majorGridlines/>
        <c:delete val="0"/>
        <c:numFmt formatCode="General" sourceLinked="1"/>
        <c:majorTickMark val="in"/>
        <c:minorTickMark val="none"/>
        <c:tickLblPos val="nextTo"/>
        <c:crossAx val="29144542"/>
        <c:crossesAt val="1"/>
        <c:crossBetween val="between"/>
        <c:dispUnits/>
      </c:valAx>
      <c:spPr>
        <a:ln w="12700">
          <a:solidFill>
            <a:srgbClr val="808080"/>
          </a:solidFill>
        </a:ln>
      </c:spPr>
    </c:plotArea>
    <c:legend>
      <c:legendPos val="r"/>
      <c:layout>
        <c:manualLayout>
          <c:xMode val="edge"/>
          <c:yMode val="edge"/>
          <c:x val="0.8165"/>
          <c:y val="0.2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125"/>
          <c:w val="0.949"/>
          <c:h val="0.9175"/>
        </c:manualLayout>
      </c:layout>
      <c:lineChart>
        <c:grouping val="standard"/>
        <c:varyColors val="0"/>
        <c:ser>
          <c:idx val="0"/>
          <c:order val="0"/>
          <c:tx>
            <c:strRef>
              <c:f>'職員旅費 入管'!$C$42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入管'!$E$41:$Q$41</c:f>
              <c:strCache/>
            </c:strRef>
          </c:cat>
          <c:val>
            <c:numRef>
              <c:f>'職員旅費 入管'!$E$42:$Q$42</c:f>
              <c:numCache/>
            </c:numRef>
          </c:val>
          <c:smooth val="0"/>
        </c:ser>
        <c:ser>
          <c:idx val="3"/>
          <c:order val="1"/>
          <c:tx>
            <c:strRef>
              <c:f>'職員旅費 入管'!$C$43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入管'!$E$41:$Q$41</c:f>
              <c:strCache/>
            </c:strRef>
          </c:cat>
          <c:val>
            <c:numRef>
              <c:f>'職員旅費 入管'!$E$43:$Q$43</c:f>
              <c:numCache/>
            </c:numRef>
          </c:val>
          <c:smooth val="0"/>
        </c:ser>
        <c:marker val="1"/>
        <c:axId val="11897672"/>
        <c:axId val="39970185"/>
      </c:lineChart>
      <c:catAx>
        <c:axId val="11897672"/>
        <c:scaling>
          <c:orientation val="minMax"/>
        </c:scaling>
        <c:axPos val="b"/>
        <c:delete val="0"/>
        <c:numFmt formatCode="General" sourceLinked="1"/>
        <c:majorTickMark val="in"/>
        <c:minorTickMark val="none"/>
        <c:tickLblPos val="nextTo"/>
        <c:crossAx val="39970185"/>
        <c:crosses val="autoZero"/>
        <c:auto val="1"/>
        <c:lblOffset val="100"/>
        <c:noMultiLvlLbl val="0"/>
      </c:catAx>
      <c:valAx>
        <c:axId val="39970185"/>
        <c:scaling>
          <c:orientation val="minMax"/>
        </c:scaling>
        <c:axPos val="l"/>
        <c:majorGridlines/>
        <c:delete val="0"/>
        <c:numFmt formatCode="General" sourceLinked="1"/>
        <c:majorTickMark val="in"/>
        <c:minorTickMark val="none"/>
        <c:tickLblPos val="nextTo"/>
        <c:crossAx val="11897672"/>
        <c:crossesAt val="1"/>
        <c:crossBetween val="between"/>
        <c:dispUnits/>
      </c:valAx>
      <c:spPr>
        <a:ln w="12700">
          <a:solidFill>
            <a:srgbClr val="808080"/>
          </a:solidFill>
        </a:ln>
      </c:spPr>
    </c:plotArea>
    <c:legend>
      <c:legendPos val="r"/>
      <c:layout>
        <c:manualLayout>
          <c:xMode val="edge"/>
          <c:yMode val="edge"/>
          <c:x val="0.7285"/>
          <c:y val="0.63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125"/>
          <c:w val="0.9485"/>
          <c:h val="0.9175"/>
        </c:manualLayout>
      </c:layout>
      <c:lineChart>
        <c:grouping val="standard"/>
        <c:varyColors val="0"/>
        <c:ser>
          <c:idx val="0"/>
          <c:order val="0"/>
          <c:tx>
            <c:strRef>
              <c:f>'職員旅費 入管'!$C$36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入管'!$E$35:$Q$35</c:f>
              <c:strCache/>
            </c:strRef>
          </c:cat>
          <c:val>
            <c:numRef>
              <c:f>'職員旅費 入管'!$E$36:$Q$36</c:f>
              <c:numCache/>
            </c:numRef>
          </c:val>
          <c:smooth val="0"/>
        </c:ser>
        <c:ser>
          <c:idx val="3"/>
          <c:order val="1"/>
          <c:tx>
            <c:strRef>
              <c:f>'職員旅費 入管'!$C$37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入管'!$E$35:$Q$35</c:f>
              <c:strCache/>
            </c:strRef>
          </c:cat>
          <c:val>
            <c:numRef>
              <c:f>'職員旅費 入管'!$E$37:$Q$37</c:f>
              <c:numCache/>
            </c:numRef>
          </c:val>
          <c:smooth val="0"/>
        </c:ser>
        <c:marker val="1"/>
        <c:axId val="24187346"/>
        <c:axId val="16359523"/>
      </c:lineChart>
      <c:catAx>
        <c:axId val="24187346"/>
        <c:scaling>
          <c:orientation val="minMax"/>
        </c:scaling>
        <c:axPos val="b"/>
        <c:delete val="0"/>
        <c:numFmt formatCode="General" sourceLinked="1"/>
        <c:majorTickMark val="in"/>
        <c:minorTickMark val="none"/>
        <c:tickLblPos val="nextTo"/>
        <c:crossAx val="16359523"/>
        <c:crosses val="autoZero"/>
        <c:auto val="1"/>
        <c:lblOffset val="100"/>
        <c:noMultiLvlLbl val="0"/>
      </c:catAx>
      <c:valAx>
        <c:axId val="16359523"/>
        <c:scaling>
          <c:orientation val="minMax"/>
        </c:scaling>
        <c:axPos val="l"/>
        <c:majorGridlines/>
        <c:delete val="0"/>
        <c:numFmt formatCode="General" sourceLinked="1"/>
        <c:majorTickMark val="in"/>
        <c:minorTickMark val="none"/>
        <c:tickLblPos val="nextTo"/>
        <c:crossAx val="24187346"/>
        <c:crossesAt val="1"/>
        <c:crossBetween val="between"/>
        <c:dispUnits/>
      </c:valAx>
      <c:spPr>
        <a:ln w="12700">
          <a:solidFill>
            <a:srgbClr val="808080"/>
          </a:solidFill>
        </a:ln>
      </c:spPr>
    </c:plotArea>
    <c:legend>
      <c:legendPos val="r"/>
      <c:layout>
        <c:manualLayout>
          <c:xMode val="edge"/>
          <c:yMode val="edge"/>
          <c:x val="0.779"/>
          <c:y val="0.23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85"/>
          <c:w val="0.966"/>
          <c:h val="0.943"/>
        </c:manualLayout>
      </c:layout>
      <c:lineChart>
        <c:grouping val="standard"/>
        <c:varyColors val="0"/>
        <c:ser>
          <c:idx val="0"/>
          <c:order val="0"/>
          <c:tx>
            <c:strRef>
              <c:f>'職員旅費 公安審'!$C$42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公安審'!$E$41:$Q$41</c:f>
              <c:strCache/>
            </c:strRef>
          </c:cat>
          <c:val>
            <c:numRef>
              <c:f>'職員旅費 公安審'!$E$42:$Q$42</c:f>
              <c:numCache/>
            </c:numRef>
          </c:val>
          <c:smooth val="0"/>
        </c:ser>
        <c:ser>
          <c:idx val="3"/>
          <c:order val="1"/>
          <c:tx>
            <c:strRef>
              <c:f>'職員旅費 公安審'!$C$43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公安審'!$E$41:$Q$41</c:f>
              <c:strCache/>
            </c:strRef>
          </c:cat>
          <c:val>
            <c:numRef>
              <c:f>'職員旅費 公安審'!$E$43:$Q$43</c:f>
              <c:numCache/>
            </c:numRef>
          </c:val>
          <c:smooth val="0"/>
        </c:ser>
        <c:marker val="1"/>
        <c:axId val="13017980"/>
        <c:axId val="50052957"/>
      </c:lineChart>
      <c:catAx>
        <c:axId val="13017980"/>
        <c:scaling>
          <c:orientation val="minMax"/>
        </c:scaling>
        <c:axPos val="b"/>
        <c:delete val="0"/>
        <c:numFmt formatCode="General" sourceLinked="1"/>
        <c:majorTickMark val="in"/>
        <c:minorTickMark val="none"/>
        <c:tickLblPos val="nextTo"/>
        <c:crossAx val="50052957"/>
        <c:crosses val="autoZero"/>
        <c:auto val="1"/>
        <c:lblOffset val="100"/>
        <c:noMultiLvlLbl val="0"/>
      </c:catAx>
      <c:valAx>
        <c:axId val="50052957"/>
        <c:scaling>
          <c:orientation val="minMax"/>
        </c:scaling>
        <c:axPos val="l"/>
        <c:majorGridlines/>
        <c:delete val="0"/>
        <c:numFmt formatCode="General" sourceLinked="1"/>
        <c:majorTickMark val="in"/>
        <c:minorTickMark val="none"/>
        <c:tickLblPos val="nextTo"/>
        <c:crossAx val="13017980"/>
        <c:crossesAt val="1"/>
        <c:crossBetween val="between"/>
        <c:dispUnits/>
      </c:valAx>
      <c:spPr>
        <a:ln w="12700">
          <a:solidFill>
            <a:srgbClr val="808080"/>
          </a:solidFill>
        </a:ln>
      </c:spPr>
    </c:plotArea>
    <c:legend>
      <c:legendPos val="r"/>
      <c:layout>
        <c:manualLayout>
          <c:xMode val="edge"/>
          <c:yMode val="edge"/>
          <c:x val="0.729"/>
          <c:y val="0.5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85"/>
          <c:w val="0.9655"/>
          <c:h val="0.943"/>
        </c:manualLayout>
      </c:layout>
      <c:lineChart>
        <c:grouping val="standard"/>
        <c:varyColors val="0"/>
        <c:ser>
          <c:idx val="0"/>
          <c:order val="0"/>
          <c:tx>
            <c:strRef>
              <c:f>'職員旅費 公安審'!$C$36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公安審'!$E$35:$Q$35</c:f>
              <c:strCache/>
            </c:strRef>
          </c:cat>
          <c:val>
            <c:numRef>
              <c:f>'職員旅費 公安審'!$E$36:$Q$36</c:f>
              <c:numCache/>
            </c:numRef>
          </c:val>
          <c:smooth val="0"/>
        </c:ser>
        <c:ser>
          <c:idx val="3"/>
          <c:order val="1"/>
          <c:tx>
            <c:strRef>
              <c:f>'職員旅費 公安審'!$C$37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公安審'!$E$35:$Q$35</c:f>
              <c:strCache/>
            </c:strRef>
          </c:cat>
          <c:val>
            <c:numRef>
              <c:f>'職員旅費 公安審'!$E$37:$Q$37</c:f>
              <c:numCache/>
            </c:numRef>
          </c:val>
          <c:smooth val="0"/>
        </c:ser>
        <c:marker val="1"/>
        <c:axId val="47823430"/>
        <c:axId val="27757687"/>
      </c:lineChart>
      <c:catAx>
        <c:axId val="47823430"/>
        <c:scaling>
          <c:orientation val="minMax"/>
        </c:scaling>
        <c:axPos val="b"/>
        <c:delete val="0"/>
        <c:numFmt formatCode="General" sourceLinked="1"/>
        <c:majorTickMark val="in"/>
        <c:minorTickMark val="none"/>
        <c:tickLblPos val="nextTo"/>
        <c:crossAx val="27757687"/>
        <c:crosses val="autoZero"/>
        <c:auto val="1"/>
        <c:lblOffset val="100"/>
        <c:noMultiLvlLbl val="0"/>
      </c:catAx>
      <c:valAx>
        <c:axId val="27757687"/>
        <c:scaling>
          <c:orientation val="minMax"/>
        </c:scaling>
        <c:axPos val="l"/>
        <c:majorGridlines/>
        <c:delete val="0"/>
        <c:numFmt formatCode="General" sourceLinked="1"/>
        <c:majorTickMark val="in"/>
        <c:minorTickMark val="none"/>
        <c:tickLblPos val="nextTo"/>
        <c:crossAx val="47823430"/>
        <c:crossesAt val="1"/>
        <c:crossBetween val="between"/>
        <c:dispUnits/>
      </c:valAx>
      <c:spPr>
        <a:ln w="12700">
          <a:solidFill>
            <a:srgbClr val="808080"/>
          </a:solidFill>
        </a:ln>
      </c:spPr>
    </c:plotArea>
    <c:legend>
      <c:legendPos val="r"/>
      <c:layout>
        <c:manualLayout>
          <c:xMode val="edge"/>
          <c:yMode val="edge"/>
          <c:x val="0.8265"/>
          <c:y val="0.0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3925"/>
          <c:w val="0.9495"/>
          <c:h val="0.9215"/>
        </c:manualLayout>
      </c:layout>
      <c:lineChart>
        <c:grouping val="standard"/>
        <c:varyColors val="0"/>
        <c:ser>
          <c:idx val="0"/>
          <c:order val="0"/>
          <c:tx>
            <c:strRef>
              <c:f>'職員旅費 公安庁'!$C$42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公安庁'!$E$41:$Q$41</c:f>
              <c:strCache/>
            </c:strRef>
          </c:cat>
          <c:val>
            <c:numRef>
              <c:f>'職員旅費 公安庁'!$E$42:$Q$42</c:f>
              <c:numCache/>
            </c:numRef>
          </c:val>
          <c:smooth val="0"/>
        </c:ser>
        <c:ser>
          <c:idx val="3"/>
          <c:order val="1"/>
          <c:tx>
            <c:strRef>
              <c:f>'職員旅費 公安庁'!$C$43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公安庁'!$E$41:$Q$41</c:f>
              <c:strCache/>
            </c:strRef>
          </c:cat>
          <c:val>
            <c:numRef>
              <c:f>'職員旅費 公安庁'!$E$43:$Q$43</c:f>
              <c:numCache/>
            </c:numRef>
          </c:val>
          <c:smooth val="0"/>
        </c:ser>
        <c:marker val="1"/>
        <c:axId val="48492592"/>
        <c:axId val="33780145"/>
      </c:lineChart>
      <c:catAx>
        <c:axId val="48492592"/>
        <c:scaling>
          <c:orientation val="minMax"/>
        </c:scaling>
        <c:axPos val="b"/>
        <c:delete val="0"/>
        <c:numFmt formatCode="General" sourceLinked="1"/>
        <c:majorTickMark val="in"/>
        <c:minorTickMark val="none"/>
        <c:tickLblPos val="nextTo"/>
        <c:crossAx val="33780145"/>
        <c:crosses val="autoZero"/>
        <c:auto val="1"/>
        <c:lblOffset val="100"/>
        <c:noMultiLvlLbl val="0"/>
      </c:catAx>
      <c:valAx>
        <c:axId val="33780145"/>
        <c:scaling>
          <c:orientation val="minMax"/>
        </c:scaling>
        <c:axPos val="l"/>
        <c:majorGridlines/>
        <c:delete val="0"/>
        <c:numFmt formatCode="General" sourceLinked="1"/>
        <c:majorTickMark val="in"/>
        <c:minorTickMark val="none"/>
        <c:tickLblPos val="nextTo"/>
        <c:crossAx val="48492592"/>
        <c:crossesAt val="1"/>
        <c:crossBetween val="between"/>
        <c:dispUnits/>
      </c:valAx>
      <c:spPr>
        <a:ln w="12700">
          <a:solidFill>
            <a:srgbClr val="808080"/>
          </a:solidFill>
        </a:ln>
      </c:spPr>
    </c:plotArea>
    <c:legend>
      <c:legendPos val="r"/>
      <c:layout>
        <c:manualLayout>
          <c:xMode val="edge"/>
          <c:yMode val="edge"/>
          <c:x val="0.75375"/>
          <c:y val="0.743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925"/>
          <c:w val="0.948"/>
          <c:h val="0.9215"/>
        </c:manualLayout>
      </c:layout>
      <c:lineChart>
        <c:grouping val="standard"/>
        <c:varyColors val="0"/>
        <c:ser>
          <c:idx val="0"/>
          <c:order val="0"/>
          <c:tx>
            <c:strRef>
              <c:f>'職員旅費 公安庁'!$C$36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公安庁'!$E$35:$Q$35</c:f>
              <c:strCache/>
            </c:strRef>
          </c:cat>
          <c:val>
            <c:numRef>
              <c:f>'職員旅費 公安庁'!$E$36:$Q$36</c:f>
              <c:numCache/>
            </c:numRef>
          </c:val>
          <c:smooth val="0"/>
        </c:ser>
        <c:ser>
          <c:idx val="3"/>
          <c:order val="1"/>
          <c:tx>
            <c:strRef>
              <c:f>'職員旅費 公安庁'!$C$37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公安庁'!$E$35:$Q$35</c:f>
              <c:strCache/>
            </c:strRef>
          </c:cat>
          <c:val>
            <c:numRef>
              <c:f>'職員旅費 公安庁'!$E$37:$Q$37</c:f>
              <c:numCache/>
            </c:numRef>
          </c:val>
          <c:smooth val="0"/>
        </c:ser>
        <c:marker val="1"/>
        <c:axId val="35585850"/>
        <c:axId val="51837195"/>
      </c:lineChart>
      <c:catAx>
        <c:axId val="35585850"/>
        <c:scaling>
          <c:orientation val="minMax"/>
        </c:scaling>
        <c:axPos val="b"/>
        <c:delete val="0"/>
        <c:numFmt formatCode="General" sourceLinked="1"/>
        <c:majorTickMark val="in"/>
        <c:minorTickMark val="none"/>
        <c:tickLblPos val="nextTo"/>
        <c:crossAx val="51837195"/>
        <c:crosses val="autoZero"/>
        <c:auto val="1"/>
        <c:lblOffset val="100"/>
        <c:noMultiLvlLbl val="0"/>
      </c:catAx>
      <c:valAx>
        <c:axId val="51837195"/>
        <c:scaling>
          <c:orientation val="minMax"/>
        </c:scaling>
        <c:axPos val="l"/>
        <c:majorGridlines/>
        <c:delete val="0"/>
        <c:numFmt formatCode="General" sourceLinked="1"/>
        <c:majorTickMark val="in"/>
        <c:minorTickMark val="none"/>
        <c:tickLblPos val="nextTo"/>
        <c:crossAx val="35585850"/>
        <c:crossesAt val="1"/>
        <c:crossBetween val="between"/>
        <c:dispUnits/>
      </c:valAx>
      <c:spPr>
        <a:ln w="12700">
          <a:solidFill>
            <a:srgbClr val="808080"/>
          </a:solidFill>
        </a:ln>
      </c:spPr>
    </c:plotArea>
    <c:legend>
      <c:legendPos val="r"/>
      <c:layout>
        <c:manualLayout>
          <c:xMode val="edge"/>
          <c:yMode val="edge"/>
          <c:x val="0.78525"/>
          <c:y val="0.2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5"/>
          <c:h val="0.9215"/>
        </c:manualLayout>
      </c:layout>
      <c:lineChart>
        <c:grouping val="standard"/>
        <c:varyColors val="0"/>
        <c:ser>
          <c:idx val="0"/>
          <c:order val="0"/>
          <c:tx>
            <c:strRef>
              <c:f>'庁費 本省'!$C$44</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本省'!$E$43:$Q$43</c:f>
              <c:strCache/>
            </c:strRef>
          </c:cat>
          <c:val>
            <c:numRef>
              <c:f>'庁費 本省'!$E$44:$Q$44</c:f>
              <c:numCache/>
            </c:numRef>
          </c:val>
          <c:smooth val="0"/>
        </c:ser>
        <c:ser>
          <c:idx val="3"/>
          <c:order val="1"/>
          <c:tx>
            <c:strRef>
              <c:f>'庁費 本省'!$C$45</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本省'!$E$43:$Q$43</c:f>
              <c:strCache/>
            </c:strRef>
          </c:cat>
          <c:val>
            <c:numRef>
              <c:f>'庁費 本省'!$E$45:$Q$45</c:f>
              <c:numCache/>
            </c:numRef>
          </c:val>
          <c:smooth val="0"/>
        </c:ser>
        <c:marker val="1"/>
        <c:axId val="63881572"/>
        <c:axId val="38063237"/>
      </c:lineChart>
      <c:catAx>
        <c:axId val="63881572"/>
        <c:scaling>
          <c:orientation val="minMax"/>
        </c:scaling>
        <c:axPos val="b"/>
        <c:delete val="0"/>
        <c:numFmt formatCode="General" sourceLinked="1"/>
        <c:majorTickMark val="in"/>
        <c:minorTickMark val="none"/>
        <c:tickLblPos val="nextTo"/>
        <c:crossAx val="38063237"/>
        <c:crosses val="autoZero"/>
        <c:auto val="1"/>
        <c:lblOffset val="100"/>
        <c:noMultiLvlLbl val="0"/>
      </c:catAx>
      <c:valAx>
        <c:axId val="38063237"/>
        <c:scaling>
          <c:orientation val="minMax"/>
        </c:scaling>
        <c:axPos val="l"/>
        <c:majorGridlines/>
        <c:delete val="0"/>
        <c:numFmt formatCode="General" sourceLinked="1"/>
        <c:majorTickMark val="in"/>
        <c:minorTickMark val="none"/>
        <c:tickLblPos val="nextTo"/>
        <c:crossAx val="63881572"/>
        <c:crossesAt val="1"/>
        <c:crossBetween val="between"/>
        <c:dispUnits/>
      </c:valAx>
      <c:spPr>
        <a:ln w="12700">
          <a:solidFill>
            <a:srgbClr val="808080"/>
          </a:solidFill>
        </a:ln>
      </c:spPr>
    </c:plotArea>
    <c:legend>
      <c:legendPos val="r"/>
      <c:layout>
        <c:manualLayout>
          <c:xMode val="edge"/>
          <c:yMode val="edge"/>
          <c:x val="0.7815"/>
          <c:y val="0.2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1225"/>
          <c:w val="0.9495"/>
          <c:h val="0.98025"/>
        </c:manualLayout>
      </c:layout>
      <c:lineChart>
        <c:grouping val="standard"/>
        <c:varyColors val="0"/>
        <c:ser>
          <c:idx val="0"/>
          <c:order val="0"/>
          <c:tx>
            <c:strRef>
              <c:f>'職員旅費 本省'!$C$53</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本省'!$E$52:$Q$52</c:f>
              <c:strCache/>
            </c:strRef>
          </c:cat>
          <c:val>
            <c:numRef>
              <c:f>'職員旅費 本省'!$E$53:$Q$53</c:f>
              <c:numCache/>
            </c:numRef>
          </c:val>
          <c:smooth val="0"/>
        </c:ser>
        <c:ser>
          <c:idx val="3"/>
          <c:order val="1"/>
          <c:tx>
            <c:strRef>
              <c:f>'職員旅費 本省'!$C$54</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本省'!$E$52:$Q$52</c:f>
              <c:strCache/>
            </c:strRef>
          </c:cat>
          <c:val>
            <c:numRef>
              <c:f>'職員旅費 本省'!$E$54:$Q$54</c:f>
              <c:numCache/>
            </c:numRef>
          </c:val>
          <c:smooth val="0"/>
        </c:ser>
        <c:marker val="1"/>
        <c:axId val="5272986"/>
        <c:axId val="47456875"/>
      </c:lineChart>
      <c:catAx>
        <c:axId val="5272986"/>
        <c:scaling>
          <c:orientation val="minMax"/>
        </c:scaling>
        <c:axPos val="b"/>
        <c:delete val="0"/>
        <c:numFmt formatCode="General" sourceLinked="1"/>
        <c:majorTickMark val="in"/>
        <c:minorTickMark val="none"/>
        <c:tickLblPos val="nextTo"/>
        <c:crossAx val="47456875"/>
        <c:crosses val="autoZero"/>
        <c:auto val="1"/>
        <c:lblOffset val="100"/>
        <c:noMultiLvlLbl val="0"/>
      </c:catAx>
      <c:valAx>
        <c:axId val="47456875"/>
        <c:scaling>
          <c:orientation val="minMax"/>
        </c:scaling>
        <c:axPos val="l"/>
        <c:majorGridlines/>
        <c:delete val="0"/>
        <c:numFmt formatCode="General" sourceLinked="1"/>
        <c:majorTickMark val="in"/>
        <c:minorTickMark val="none"/>
        <c:tickLblPos val="nextTo"/>
        <c:crossAx val="5272986"/>
        <c:crossesAt val="1"/>
        <c:crossBetween val="between"/>
        <c:dispUnits/>
      </c:valAx>
      <c:spPr>
        <a:ln w="12700">
          <a:solidFill>
            <a:srgbClr val="808080"/>
          </a:solidFill>
        </a:ln>
      </c:spPr>
    </c:plotArea>
    <c:legend>
      <c:legendPos val="r"/>
      <c:layout>
        <c:manualLayout>
          <c:xMode val="edge"/>
          <c:yMode val="edge"/>
          <c:x val="0.7285"/>
          <c:y val="0.666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4"/>
          <c:w val="0.94525"/>
          <c:h val="0.92175"/>
        </c:manualLayout>
      </c:layout>
      <c:lineChart>
        <c:grouping val="standard"/>
        <c:varyColors val="0"/>
        <c:ser>
          <c:idx val="0"/>
          <c:order val="0"/>
          <c:tx>
            <c:strRef>
              <c:f>'庁費 本省'!$C$50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本省'!$E$49:$Q$49</c:f>
              <c:strCache/>
            </c:strRef>
          </c:cat>
          <c:val>
            <c:numRef>
              <c:f>'庁費 本省'!$E$50:$Q$50</c:f>
              <c:numCache/>
            </c:numRef>
          </c:val>
          <c:smooth val="0"/>
        </c:ser>
        <c:ser>
          <c:idx val="3"/>
          <c:order val="1"/>
          <c:tx>
            <c:strRef>
              <c:f>'庁費 本省'!$C$51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本省'!$E$49:$Q$49</c:f>
              <c:strCache/>
            </c:strRef>
          </c:cat>
          <c:val>
            <c:numRef>
              <c:f>'庁費 本省'!$E$51:$Q$51</c:f>
              <c:numCache/>
            </c:numRef>
          </c:val>
          <c:smooth val="0"/>
        </c:ser>
        <c:marker val="1"/>
        <c:axId val="7024814"/>
        <c:axId val="63223327"/>
      </c:lineChart>
      <c:catAx>
        <c:axId val="7024814"/>
        <c:scaling>
          <c:orientation val="minMax"/>
        </c:scaling>
        <c:axPos val="b"/>
        <c:delete val="0"/>
        <c:numFmt formatCode="General" sourceLinked="1"/>
        <c:majorTickMark val="in"/>
        <c:minorTickMark val="none"/>
        <c:tickLblPos val="nextTo"/>
        <c:crossAx val="63223327"/>
        <c:crosses val="autoZero"/>
        <c:auto val="1"/>
        <c:lblOffset val="100"/>
        <c:noMultiLvlLbl val="0"/>
      </c:catAx>
      <c:valAx>
        <c:axId val="63223327"/>
        <c:scaling>
          <c:orientation val="minMax"/>
        </c:scaling>
        <c:axPos val="l"/>
        <c:majorGridlines/>
        <c:delete val="0"/>
        <c:numFmt formatCode="General" sourceLinked="1"/>
        <c:majorTickMark val="in"/>
        <c:minorTickMark val="none"/>
        <c:tickLblPos val="nextTo"/>
        <c:crossAx val="7024814"/>
        <c:crossesAt val="1"/>
        <c:crossBetween val="between"/>
        <c:dispUnits/>
      </c:valAx>
      <c:spPr>
        <a:ln w="12700">
          <a:solidFill>
            <a:srgbClr val="808080"/>
          </a:solidFill>
        </a:ln>
      </c:spPr>
    </c:plotArea>
    <c:legend>
      <c:legendPos val="r"/>
      <c:layout>
        <c:manualLayout>
          <c:xMode val="edge"/>
          <c:yMode val="edge"/>
          <c:x val="0.71225"/>
          <c:y val="0.5715"/>
          <c:w val="0.251"/>
          <c:h val="0.111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3725"/>
          <c:w val="0.95825"/>
          <c:h val="0.91975"/>
        </c:manualLayout>
      </c:layout>
      <c:lineChart>
        <c:grouping val="standard"/>
        <c:varyColors val="0"/>
        <c:ser>
          <c:idx val="0"/>
          <c:order val="0"/>
          <c:tx>
            <c:strRef>
              <c:f>'庁費 法総研'!$C$42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法総研'!$E$41:$Q$41</c:f>
              <c:strCache/>
            </c:strRef>
          </c:cat>
          <c:val>
            <c:numRef>
              <c:f>'庁費 法総研'!$E$42:$Q$42</c:f>
              <c:numCache/>
            </c:numRef>
          </c:val>
          <c:smooth val="0"/>
        </c:ser>
        <c:ser>
          <c:idx val="3"/>
          <c:order val="1"/>
          <c:tx>
            <c:strRef>
              <c:f>'庁費 法総研'!$C$43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法総研'!$E$41:$Q$41</c:f>
              <c:strCache/>
            </c:strRef>
          </c:cat>
          <c:val>
            <c:numRef>
              <c:f>'庁費 法総研'!$E$43:$Q$43</c:f>
              <c:numCache/>
            </c:numRef>
          </c:val>
          <c:smooth val="0"/>
        </c:ser>
        <c:marker val="1"/>
        <c:axId val="32139032"/>
        <c:axId val="20815833"/>
      </c:lineChart>
      <c:catAx>
        <c:axId val="32139032"/>
        <c:scaling>
          <c:orientation val="minMax"/>
        </c:scaling>
        <c:axPos val="b"/>
        <c:delete val="0"/>
        <c:numFmt formatCode="General" sourceLinked="1"/>
        <c:majorTickMark val="in"/>
        <c:minorTickMark val="none"/>
        <c:tickLblPos val="nextTo"/>
        <c:crossAx val="20815833"/>
        <c:crosses val="autoZero"/>
        <c:auto val="1"/>
        <c:lblOffset val="100"/>
        <c:noMultiLvlLbl val="0"/>
      </c:catAx>
      <c:valAx>
        <c:axId val="20815833"/>
        <c:scaling>
          <c:orientation val="minMax"/>
        </c:scaling>
        <c:axPos val="l"/>
        <c:majorGridlines/>
        <c:delete val="0"/>
        <c:numFmt formatCode="General" sourceLinked="1"/>
        <c:majorTickMark val="in"/>
        <c:minorTickMark val="none"/>
        <c:tickLblPos val="nextTo"/>
        <c:crossAx val="32139032"/>
        <c:crossesAt val="1"/>
        <c:crossBetween val="between"/>
        <c:dispUnits/>
      </c:valAx>
      <c:spPr>
        <a:ln w="12700">
          <a:solidFill>
            <a:srgbClr val="808080"/>
          </a:solidFill>
        </a:ln>
      </c:spPr>
    </c:plotArea>
    <c:legend>
      <c:legendPos val="r"/>
      <c:layout>
        <c:manualLayout>
          <c:xMode val="edge"/>
          <c:yMode val="edge"/>
          <c:x val="0.7435"/>
          <c:y val="0.793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545"/>
          <c:h val="0.9215"/>
        </c:manualLayout>
      </c:layout>
      <c:lineChart>
        <c:grouping val="standard"/>
        <c:varyColors val="0"/>
        <c:ser>
          <c:idx val="0"/>
          <c:order val="0"/>
          <c:tx>
            <c:strRef>
              <c:f>'庁費 法総研'!$C$36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法総研'!$E$35:$Q$35</c:f>
              <c:strCache/>
            </c:strRef>
          </c:cat>
          <c:val>
            <c:numRef>
              <c:f>'庁費 法総研'!$E$36:$Q$36</c:f>
              <c:numCache/>
            </c:numRef>
          </c:val>
          <c:smooth val="0"/>
        </c:ser>
        <c:ser>
          <c:idx val="3"/>
          <c:order val="1"/>
          <c:tx>
            <c:strRef>
              <c:f>'庁費 法総研'!$C$37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法総研'!$E$35:$Q$35</c:f>
              <c:strCache/>
            </c:strRef>
          </c:cat>
          <c:val>
            <c:numRef>
              <c:f>'庁費 法総研'!$E$37:$Q$37</c:f>
              <c:numCache/>
            </c:numRef>
          </c:val>
          <c:smooth val="0"/>
        </c:ser>
        <c:marker val="1"/>
        <c:axId val="53124770"/>
        <c:axId val="8360883"/>
      </c:lineChart>
      <c:catAx>
        <c:axId val="53124770"/>
        <c:scaling>
          <c:orientation val="minMax"/>
        </c:scaling>
        <c:axPos val="b"/>
        <c:delete val="0"/>
        <c:numFmt formatCode="General" sourceLinked="1"/>
        <c:majorTickMark val="in"/>
        <c:minorTickMark val="none"/>
        <c:tickLblPos val="nextTo"/>
        <c:crossAx val="8360883"/>
        <c:crosses val="autoZero"/>
        <c:auto val="1"/>
        <c:lblOffset val="100"/>
        <c:noMultiLvlLbl val="0"/>
      </c:catAx>
      <c:valAx>
        <c:axId val="8360883"/>
        <c:scaling>
          <c:orientation val="minMax"/>
        </c:scaling>
        <c:axPos val="l"/>
        <c:majorGridlines/>
        <c:delete val="0"/>
        <c:numFmt formatCode="General" sourceLinked="1"/>
        <c:majorTickMark val="in"/>
        <c:minorTickMark val="none"/>
        <c:tickLblPos val="nextTo"/>
        <c:crossAx val="53124770"/>
        <c:crossesAt val="1"/>
        <c:crossBetween val="between"/>
        <c:dispUnits/>
      </c:valAx>
      <c:spPr>
        <a:ln w="12700">
          <a:solidFill>
            <a:srgbClr val="808080"/>
          </a:solidFill>
        </a:ln>
      </c:spPr>
    </c:plotArea>
    <c:legend>
      <c:legendPos val="r"/>
      <c:layout>
        <c:manualLayout>
          <c:xMode val="edge"/>
          <c:yMode val="edge"/>
          <c:x val="0.797"/>
          <c:y val="0.2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65"/>
          <c:w val="0.95275"/>
          <c:h val="0.9275"/>
        </c:manualLayout>
      </c:layout>
      <c:lineChart>
        <c:grouping val="standard"/>
        <c:varyColors val="0"/>
        <c:ser>
          <c:idx val="0"/>
          <c:order val="0"/>
          <c:tx>
            <c:strRef>
              <c:f>'庁費 検察庁'!$C$36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検察庁'!$E$35:$Q$35</c:f>
              <c:strCache/>
            </c:strRef>
          </c:cat>
          <c:val>
            <c:numRef>
              <c:f>'庁費 検察庁'!$E$36:$Q$36</c:f>
              <c:numCache/>
            </c:numRef>
          </c:val>
          <c:smooth val="0"/>
        </c:ser>
        <c:ser>
          <c:idx val="3"/>
          <c:order val="1"/>
          <c:tx>
            <c:strRef>
              <c:f>'庁費 検察庁'!$C$37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検察庁'!$E$35:$Q$35</c:f>
              <c:strCache/>
            </c:strRef>
          </c:cat>
          <c:val>
            <c:numRef>
              <c:f>'庁費 検察庁'!$E$37:$Q$37</c:f>
              <c:numCache/>
            </c:numRef>
          </c:val>
          <c:smooth val="0"/>
        </c:ser>
        <c:marker val="1"/>
        <c:axId val="8139084"/>
        <c:axId val="6142893"/>
      </c:lineChart>
      <c:catAx>
        <c:axId val="8139084"/>
        <c:scaling>
          <c:orientation val="minMax"/>
        </c:scaling>
        <c:axPos val="b"/>
        <c:delete val="0"/>
        <c:numFmt formatCode="General" sourceLinked="1"/>
        <c:majorTickMark val="in"/>
        <c:minorTickMark val="none"/>
        <c:tickLblPos val="nextTo"/>
        <c:crossAx val="6142893"/>
        <c:crosses val="autoZero"/>
        <c:auto val="1"/>
        <c:lblOffset val="100"/>
        <c:noMultiLvlLbl val="0"/>
      </c:catAx>
      <c:valAx>
        <c:axId val="6142893"/>
        <c:scaling>
          <c:orientation val="minMax"/>
        </c:scaling>
        <c:axPos val="l"/>
        <c:majorGridlines/>
        <c:delete val="0"/>
        <c:numFmt formatCode="General" sourceLinked="1"/>
        <c:majorTickMark val="in"/>
        <c:minorTickMark val="none"/>
        <c:tickLblPos val="nextTo"/>
        <c:crossAx val="8139084"/>
        <c:crossesAt val="1"/>
        <c:crossBetween val="between"/>
        <c:dispUnits/>
      </c:valAx>
      <c:spPr>
        <a:ln w="12700">
          <a:solidFill>
            <a:srgbClr val="808080"/>
          </a:solidFill>
        </a:ln>
      </c:spPr>
    </c:plotArea>
    <c:legend>
      <c:legendPos val="r"/>
      <c:layout>
        <c:manualLayout>
          <c:xMode val="edge"/>
          <c:yMode val="edge"/>
          <c:x val="0.7785"/>
          <c:y val="0.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365"/>
          <c:w val="0.952"/>
          <c:h val="0.92625"/>
        </c:manualLayout>
      </c:layout>
      <c:lineChart>
        <c:grouping val="standard"/>
        <c:varyColors val="0"/>
        <c:ser>
          <c:idx val="0"/>
          <c:order val="0"/>
          <c:tx>
            <c:strRef>
              <c:f>'庁費 検察庁'!$C$42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検察庁'!$E$41:$Q$41</c:f>
              <c:strCache/>
            </c:strRef>
          </c:cat>
          <c:val>
            <c:numRef>
              <c:f>'庁費 検察庁'!$E$42:$Q$42</c:f>
              <c:numCache/>
            </c:numRef>
          </c:val>
          <c:smooth val="0"/>
        </c:ser>
        <c:ser>
          <c:idx val="3"/>
          <c:order val="1"/>
          <c:tx>
            <c:strRef>
              <c:f>'庁費 検察庁'!$C$43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検察庁'!$E$41:$Q$41</c:f>
              <c:strCache/>
            </c:strRef>
          </c:cat>
          <c:val>
            <c:numRef>
              <c:f>'庁費 検察庁'!$E$43:$Q$43</c:f>
              <c:numCache/>
            </c:numRef>
          </c:val>
          <c:smooth val="0"/>
        </c:ser>
        <c:marker val="1"/>
        <c:axId val="55286038"/>
        <c:axId val="27812295"/>
      </c:lineChart>
      <c:catAx>
        <c:axId val="55286038"/>
        <c:scaling>
          <c:orientation val="minMax"/>
        </c:scaling>
        <c:axPos val="b"/>
        <c:delete val="0"/>
        <c:numFmt formatCode="General" sourceLinked="1"/>
        <c:majorTickMark val="in"/>
        <c:minorTickMark val="none"/>
        <c:tickLblPos val="nextTo"/>
        <c:crossAx val="27812295"/>
        <c:crosses val="autoZero"/>
        <c:auto val="1"/>
        <c:lblOffset val="100"/>
        <c:noMultiLvlLbl val="0"/>
      </c:catAx>
      <c:valAx>
        <c:axId val="27812295"/>
        <c:scaling>
          <c:orientation val="minMax"/>
        </c:scaling>
        <c:axPos val="l"/>
        <c:majorGridlines/>
        <c:delete val="0"/>
        <c:numFmt formatCode="General" sourceLinked="1"/>
        <c:majorTickMark val="in"/>
        <c:minorTickMark val="none"/>
        <c:tickLblPos val="nextTo"/>
        <c:crossAx val="55286038"/>
        <c:crossesAt val="1"/>
        <c:crossBetween val="between"/>
        <c:dispUnits/>
      </c:valAx>
      <c:spPr>
        <a:ln w="12700">
          <a:solidFill>
            <a:srgbClr val="808080"/>
          </a:solidFill>
        </a:ln>
      </c:spPr>
    </c:plotArea>
    <c:legend>
      <c:legendPos val="r"/>
      <c:layout>
        <c:manualLayout>
          <c:xMode val="edge"/>
          <c:yMode val="edge"/>
          <c:x val="0.739"/>
          <c:y val="0.6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875"/>
          <c:w val="0.96325"/>
          <c:h val="0.94325"/>
        </c:manualLayout>
      </c:layout>
      <c:lineChart>
        <c:grouping val="standard"/>
        <c:varyColors val="0"/>
        <c:ser>
          <c:idx val="0"/>
          <c:order val="0"/>
          <c:tx>
            <c:strRef>
              <c:f>'庁費 矯正官署'!$C$42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矯正官署'!$E$41:$Q$41</c:f>
              <c:strCache/>
            </c:strRef>
          </c:cat>
          <c:val>
            <c:numRef>
              <c:f>'庁費 矯正官署'!$E$42:$Q$42</c:f>
              <c:numCache/>
            </c:numRef>
          </c:val>
          <c:smooth val="0"/>
        </c:ser>
        <c:ser>
          <c:idx val="3"/>
          <c:order val="1"/>
          <c:tx>
            <c:strRef>
              <c:f>'庁費 矯正官署'!$C$43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矯正官署'!$E$41:$Q$41</c:f>
              <c:strCache/>
            </c:strRef>
          </c:cat>
          <c:val>
            <c:numRef>
              <c:f>'庁費 矯正官署'!$E$43:$Q$43</c:f>
              <c:numCache/>
            </c:numRef>
          </c:val>
          <c:smooth val="0"/>
        </c:ser>
        <c:marker val="1"/>
        <c:axId val="48984064"/>
        <c:axId val="38203393"/>
      </c:lineChart>
      <c:catAx>
        <c:axId val="48984064"/>
        <c:scaling>
          <c:orientation val="minMax"/>
        </c:scaling>
        <c:axPos val="b"/>
        <c:delete val="0"/>
        <c:numFmt formatCode="General" sourceLinked="1"/>
        <c:majorTickMark val="in"/>
        <c:minorTickMark val="none"/>
        <c:tickLblPos val="nextTo"/>
        <c:crossAx val="38203393"/>
        <c:crosses val="autoZero"/>
        <c:auto val="1"/>
        <c:lblOffset val="100"/>
        <c:noMultiLvlLbl val="0"/>
      </c:catAx>
      <c:valAx>
        <c:axId val="38203393"/>
        <c:scaling>
          <c:orientation val="minMax"/>
        </c:scaling>
        <c:axPos val="l"/>
        <c:majorGridlines/>
        <c:delete val="0"/>
        <c:numFmt formatCode="General" sourceLinked="1"/>
        <c:majorTickMark val="in"/>
        <c:minorTickMark val="none"/>
        <c:tickLblPos val="nextTo"/>
        <c:crossAx val="48984064"/>
        <c:crossesAt val="1"/>
        <c:crossBetween val="between"/>
        <c:dispUnits/>
      </c:valAx>
      <c:spPr>
        <a:ln w="12700">
          <a:solidFill>
            <a:srgbClr val="808080"/>
          </a:solidFill>
        </a:ln>
      </c:spPr>
    </c:plotArea>
    <c:legend>
      <c:legendPos val="r"/>
      <c:layout>
        <c:manualLayout>
          <c:xMode val="edge"/>
          <c:yMode val="edge"/>
          <c:x val="0.7435"/>
          <c:y val="0.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285"/>
          <c:w val="0.96175"/>
          <c:h val="0.9435"/>
        </c:manualLayout>
      </c:layout>
      <c:lineChart>
        <c:grouping val="standard"/>
        <c:varyColors val="0"/>
        <c:ser>
          <c:idx val="0"/>
          <c:order val="0"/>
          <c:tx>
            <c:strRef>
              <c:f>'庁費 矯正官署'!$C$36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矯正官署'!$E$35:$Q$35</c:f>
              <c:strCache/>
            </c:strRef>
          </c:cat>
          <c:val>
            <c:numRef>
              <c:f>'庁費 矯正官署'!$E$36:$Q$36</c:f>
              <c:numCache/>
            </c:numRef>
          </c:val>
          <c:smooth val="0"/>
        </c:ser>
        <c:ser>
          <c:idx val="3"/>
          <c:order val="1"/>
          <c:tx>
            <c:strRef>
              <c:f>'庁費 矯正官署'!$C$37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矯正官署'!$E$35:$Q$35</c:f>
              <c:strCache/>
            </c:strRef>
          </c:cat>
          <c:val>
            <c:numRef>
              <c:f>'庁費 矯正官署'!$E$37:$Q$37</c:f>
              <c:numCache/>
            </c:numRef>
          </c:val>
          <c:smooth val="0"/>
        </c:ser>
        <c:marker val="1"/>
        <c:axId val="8286218"/>
        <c:axId val="7467099"/>
      </c:lineChart>
      <c:catAx>
        <c:axId val="8286218"/>
        <c:scaling>
          <c:orientation val="minMax"/>
        </c:scaling>
        <c:axPos val="b"/>
        <c:delete val="0"/>
        <c:numFmt formatCode="General" sourceLinked="1"/>
        <c:majorTickMark val="in"/>
        <c:minorTickMark val="none"/>
        <c:tickLblPos val="nextTo"/>
        <c:crossAx val="7467099"/>
        <c:crosses val="autoZero"/>
        <c:auto val="1"/>
        <c:lblOffset val="100"/>
        <c:noMultiLvlLbl val="0"/>
      </c:catAx>
      <c:valAx>
        <c:axId val="7467099"/>
        <c:scaling>
          <c:orientation val="minMax"/>
        </c:scaling>
        <c:axPos val="l"/>
        <c:majorGridlines/>
        <c:delete val="0"/>
        <c:numFmt formatCode="General" sourceLinked="1"/>
        <c:majorTickMark val="in"/>
        <c:minorTickMark val="none"/>
        <c:tickLblPos val="nextTo"/>
        <c:crossAx val="8286218"/>
        <c:crossesAt val="1"/>
        <c:crossBetween val="between"/>
        <c:dispUnits/>
      </c:valAx>
      <c:spPr>
        <a:ln w="12700">
          <a:solidFill>
            <a:srgbClr val="808080"/>
          </a:solidFill>
        </a:ln>
      </c:spPr>
    </c:plotArea>
    <c:legend>
      <c:legendPos val="r"/>
      <c:layout>
        <c:manualLayout>
          <c:xMode val="edge"/>
          <c:yMode val="edge"/>
          <c:x val="0.75275"/>
          <c:y val="0.5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8"/>
          <c:h val="0.9215"/>
        </c:manualLayout>
      </c:layout>
      <c:lineChart>
        <c:grouping val="standard"/>
        <c:varyColors val="0"/>
        <c:ser>
          <c:idx val="0"/>
          <c:order val="0"/>
          <c:tx>
            <c:strRef>
              <c:f>'庁費 保護官署'!$C$42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保護官署'!$E$41:$Q$41</c:f>
              <c:strCache/>
            </c:strRef>
          </c:cat>
          <c:val>
            <c:numRef>
              <c:f>'庁費 保護官署'!$E$42:$Q$42</c:f>
              <c:numCache/>
            </c:numRef>
          </c:val>
          <c:smooth val="0"/>
        </c:ser>
        <c:ser>
          <c:idx val="3"/>
          <c:order val="1"/>
          <c:tx>
            <c:strRef>
              <c:f>'庁費 保護官署'!$C$43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保護官署'!$E$41:$Q$41</c:f>
              <c:strCache/>
            </c:strRef>
          </c:cat>
          <c:val>
            <c:numRef>
              <c:f>'庁費 保護官署'!$E$43:$Q$43</c:f>
              <c:numCache/>
            </c:numRef>
          </c:val>
          <c:smooth val="0"/>
        </c:ser>
        <c:marker val="1"/>
        <c:axId val="95028"/>
        <c:axId val="855253"/>
      </c:lineChart>
      <c:catAx>
        <c:axId val="95028"/>
        <c:scaling>
          <c:orientation val="minMax"/>
        </c:scaling>
        <c:axPos val="b"/>
        <c:delete val="0"/>
        <c:numFmt formatCode="General" sourceLinked="1"/>
        <c:majorTickMark val="in"/>
        <c:minorTickMark val="none"/>
        <c:tickLblPos val="nextTo"/>
        <c:crossAx val="855253"/>
        <c:crosses val="autoZero"/>
        <c:auto val="1"/>
        <c:lblOffset val="100"/>
        <c:noMultiLvlLbl val="0"/>
      </c:catAx>
      <c:valAx>
        <c:axId val="855253"/>
        <c:scaling>
          <c:orientation val="minMax"/>
        </c:scaling>
        <c:axPos val="l"/>
        <c:majorGridlines/>
        <c:delete val="0"/>
        <c:numFmt formatCode="General" sourceLinked="1"/>
        <c:majorTickMark val="in"/>
        <c:minorTickMark val="none"/>
        <c:tickLblPos val="nextTo"/>
        <c:crossAx val="95028"/>
        <c:crossesAt val="1"/>
        <c:crossBetween val="between"/>
        <c:dispUnits/>
      </c:valAx>
      <c:spPr>
        <a:ln w="12700">
          <a:solidFill>
            <a:srgbClr val="808080"/>
          </a:solidFill>
        </a:ln>
      </c:spPr>
    </c:plotArea>
    <c:legend>
      <c:legendPos val="r"/>
      <c:layout>
        <c:manualLayout>
          <c:xMode val="edge"/>
          <c:yMode val="edge"/>
          <c:x val="0.736"/>
          <c:y val="0.6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3925"/>
          <c:w val="0.94975"/>
          <c:h val="0.9215"/>
        </c:manualLayout>
      </c:layout>
      <c:lineChart>
        <c:grouping val="standard"/>
        <c:varyColors val="0"/>
        <c:ser>
          <c:idx val="0"/>
          <c:order val="0"/>
          <c:tx>
            <c:strRef>
              <c:f>'庁費 保護官署'!$C$36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保護官署'!$E$35:$Q$35</c:f>
              <c:strCache/>
            </c:strRef>
          </c:cat>
          <c:val>
            <c:numRef>
              <c:f>'庁費 保護官署'!$E$36:$Q$36</c:f>
              <c:numCache/>
            </c:numRef>
          </c:val>
          <c:smooth val="0"/>
        </c:ser>
        <c:ser>
          <c:idx val="3"/>
          <c:order val="1"/>
          <c:tx>
            <c:strRef>
              <c:f>'庁費 保護官署'!$C$37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保護官署'!$E$35:$Q$35</c:f>
              <c:strCache/>
            </c:strRef>
          </c:cat>
          <c:val>
            <c:numRef>
              <c:f>'庁費 保護官署'!$E$37:$Q$37</c:f>
              <c:numCache/>
            </c:numRef>
          </c:val>
          <c:smooth val="0"/>
        </c:ser>
        <c:marker val="1"/>
        <c:axId val="7697278"/>
        <c:axId val="2166639"/>
      </c:lineChart>
      <c:catAx>
        <c:axId val="7697278"/>
        <c:scaling>
          <c:orientation val="minMax"/>
        </c:scaling>
        <c:axPos val="b"/>
        <c:delete val="0"/>
        <c:numFmt formatCode="General" sourceLinked="1"/>
        <c:majorTickMark val="in"/>
        <c:minorTickMark val="none"/>
        <c:tickLblPos val="nextTo"/>
        <c:crossAx val="2166639"/>
        <c:crosses val="autoZero"/>
        <c:auto val="1"/>
        <c:lblOffset val="100"/>
        <c:noMultiLvlLbl val="0"/>
      </c:catAx>
      <c:valAx>
        <c:axId val="2166639"/>
        <c:scaling>
          <c:orientation val="minMax"/>
        </c:scaling>
        <c:axPos val="l"/>
        <c:majorGridlines/>
        <c:delete val="0"/>
        <c:numFmt formatCode="General" sourceLinked="1"/>
        <c:majorTickMark val="in"/>
        <c:minorTickMark val="none"/>
        <c:tickLblPos val="nextTo"/>
        <c:crossAx val="7697278"/>
        <c:crossesAt val="1"/>
        <c:crossBetween val="between"/>
        <c:dispUnits/>
      </c:valAx>
      <c:spPr>
        <a:ln w="12700">
          <a:solidFill>
            <a:srgbClr val="808080"/>
          </a:solidFill>
        </a:ln>
      </c:spPr>
    </c:plotArea>
    <c:legend>
      <c:legendPos val="r"/>
      <c:layout>
        <c:manualLayout>
          <c:xMode val="edge"/>
          <c:yMode val="edge"/>
          <c:x val="0.75375"/>
          <c:y val="0.23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85"/>
          <c:w val="0.947"/>
          <c:h val="0.923"/>
        </c:manualLayout>
      </c:layout>
      <c:lineChart>
        <c:grouping val="standard"/>
        <c:varyColors val="0"/>
        <c:ser>
          <c:idx val="0"/>
          <c:order val="0"/>
          <c:tx>
            <c:strRef>
              <c:f>'庁費 法務局'!$C$42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法務局'!$E$41:$Q$41</c:f>
              <c:strCache/>
            </c:strRef>
          </c:cat>
          <c:val>
            <c:numRef>
              <c:f>'庁費 法務局'!$E$42:$Q$42</c:f>
              <c:numCache/>
            </c:numRef>
          </c:val>
          <c:smooth val="0"/>
        </c:ser>
        <c:ser>
          <c:idx val="3"/>
          <c:order val="1"/>
          <c:tx>
            <c:strRef>
              <c:f>'庁費 法務局'!$C$43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法務局'!$E$41:$Q$41</c:f>
              <c:strCache/>
            </c:strRef>
          </c:cat>
          <c:val>
            <c:numRef>
              <c:f>'庁費 法務局'!$E$43:$Q$43</c:f>
              <c:numCache/>
            </c:numRef>
          </c:val>
          <c:smooth val="0"/>
        </c:ser>
        <c:marker val="1"/>
        <c:axId val="19499752"/>
        <c:axId val="41280041"/>
      </c:lineChart>
      <c:catAx>
        <c:axId val="19499752"/>
        <c:scaling>
          <c:orientation val="minMax"/>
        </c:scaling>
        <c:axPos val="b"/>
        <c:delete val="0"/>
        <c:numFmt formatCode="General" sourceLinked="1"/>
        <c:majorTickMark val="in"/>
        <c:minorTickMark val="none"/>
        <c:tickLblPos val="nextTo"/>
        <c:crossAx val="41280041"/>
        <c:crosses val="autoZero"/>
        <c:auto val="1"/>
        <c:lblOffset val="100"/>
        <c:noMultiLvlLbl val="0"/>
      </c:catAx>
      <c:valAx>
        <c:axId val="41280041"/>
        <c:scaling>
          <c:orientation val="minMax"/>
        </c:scaling>
        <c:axPos val="l"/>
        <c:majorGridlines/>
        <c:delete val="0"/>
        <c:numFmt formatCode="General" sourceLinked="1"/>
        <c:majorTickMark val="in"/>
        <c:minorTickMark val="none"/>
        <c:tickLblPos val="nextTo"/>
        <c:crossAx val="19499752"/>
        <c:crossesAt val="1"/>
        <c:crossBetween val="between"/>
        <c:dispUnits/>
      </c:valAx>
      <c:spPr>
        <a:ln w="12700">
          <a:solidFill>
            <a:srgbClr val="808080"/>
          </a:solidFill>
        </a:ln>
      </c:spPr>
    </c:plotArea>
    <c:legend>
      <c:legendPos val="r"/>
      <c:layout>
        <c:manualLayout>
          <c:xMode val="edge"/>
          <c:yMode val="edge"/>
          <c:x val="0.74825"/>
          <c:y val="0.7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55"/>
          <c:w val="0.9515"/>
          <c:h val="0.92625"/>
        </c:manualLayout>
      </c:layout>
      <c:lineChart>
        <c:grouping val="standard"/>
        <c:varyColors val="0"/>
        <c:ser>
          <c:idx val="0"/>
          <c:order val="0"/>
          <c:tx>
            <c:strRef>
              <c:f>'職員旅費 法総研'!$C$46</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法総研'!$E$45:$Q$45</c:f>
              <c:strCache/>
            </c:strRef>
          </c:cat>
          <c:val>
            <c:numRef>
              <c:f>'職員旅費 法総研'!$E$46:$Q$46</c:f>
              <c:numCache/>
            </c:numRef>
          </c:val>
          <c:smooth val="0"/>
        </c:ser>
        <c:ser>
          <c:idx val="3"/>
          <c:order val="1"/>
          <c:tx>
            <c:strRef>
              <c:f>'職員旅費 法総研'!$C$47</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法総研'!$E$45:$Q$45</c:f>
              <c:strCache/>
            </c:strRef>
          </c:cat>
          <c:val>
            <c:numRef>
              <c:f>'職員旅費 法総研'!$E$47:$Q$47</c:f>
              <c:numCache/>
            </c:numRef>
          </c:val>
          <c:smooth val="0"/>
        </c:ser>
        <c:marker val="1"/>
        <c:axId val="24458692"/>
        <c:axId val="18801637"/>
      </c:lineChart>
      <c:catAx>
        <c:axId val="24458692"/>
        <c:scaling>
          <c:orientation val="minMax"/>
        </c:scaling>
        <c:axPos val="b"/>
        <c:delete val="0"/>
        <c:numFmt formatCode="General" sourceLinked="1"/>
        <c:majorTickMark val="in"/>
        <c:minorTickMark val="none"/>
        <c:tickLblPos val="nextTo"/>
        <c:crossAx val="18801637"/>
        <c:crosses val="autoZero"/>
        <c:auto val="1"/>
        <c:lblOffset val="100"/>
        <c:noMultiLvlLbl val="0"/>
      </c:catAx>
      <c:valAx>
        <c:axId val="18801637"/>
        <c:scaling>
          <c:orientation val="minMax"/>
        </c:scaling>
        <c:axPos val="l"/>
        <c:majorGridlines/>
        <c:delete val="0"/>
        <c:numFmt formatCode="General" sourceLinked="1"/>
        <c:majorTickMark val="in"/>
        <c:minorTickMark val="none"/>
        <c:tickLblPos val="nextTo"/>
        <c:crossAx val="24458692"/>
        <c:crossesAt val="1"/>
        <c:crossBetween val="between"/>
        <c:dispUnits/>
      </c:valAx>
      <c:spPr>
        <a:ln w="12700">
          <a:solidFill>
            <a:srgbClr val="808080"/>
          </a:solidFill>
        </a:ln>
      </c:spPr>
    </c:plotArea>
    <c:legend>
      <c:legendPos val="r"/>
      <c:layout>
        <c:manualLayout>
          <c:xMode val="edge"/>
          <c:yMode val="edge"/>
          <c:x val="0.7185"/>
          <c:y val="0.658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385"/>
          <c:w val="0.946"/>
          <c:h val="0.923"/>
        </c:manualLayout>
      </c:layout>
      <c:lineChart>
        <c:grouping val="standard"/>
        <c:varyColors val="0"/>
        <c:ser>
          <c:idx val="0"/>
          <c:order val="0"/>
          <c:tx>
            <c:strRef>
              <c:f>'庁費 法務局'!$C$36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法務局'!$E$35:$Q$35</c:f>
              <c:strCache/>
            </c:strRef>
          </c:cat>
          <c:val>
            <c:numRef>
              <c:f>'庁費 法務局'!$E$36:$Q$36</c:f>
              <c:numCache/>
            </c:numRef>
          </c:val>
          <c:smooth val="0"/>
        </c:ser>
        <c:ser>
          <c:idx val="3"/>
          <c:order val="1"/>
          <c:tx>
            <c:strRef>
              <c:f>'庁費 法務局'!$C$37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法務局'!$E$35:$Q$35</c:f>
              <c:strCache/>
            </c:strRef>
          </c:cat>
          <c:val>
            <c:numRef>
              <c:f>'庁費 法務局'!$E$37:$Q$37</c:f>
              <c:numCache/>
            </c:numRef>
          </c:val>
          <c:smooth val="0"/>
        </c:ser>
        <c:marker val="1"/>
        <c:axId val="35976050"/>
        <c:axId val="55348995"/>
      </c:lineChart>
      <c:catAx>
        <c:axId val="35976050"/>
        <c:scaling>
          <c:orientation val="minMax"/>
        </c:scaling>
        <c:axPos val="b"/>
        <c:delete val="0"/>
        <c:numFmt formatCode="General" sourceLinked="1"/>
        <c:majorTickMark val="in"/>
        <c:minorTickMark val="none"/>
        <c:tickLblPos val="nextTo"/>
        <c:crossAx val="55348995"/>
        <c:crosses val="autoZero"/>
        <c:auto val="1"/>
        <c:lblOffset val="100"/>
        <c:noMultiLvlLbl val="0"/>
      </c:catAx>
      <c:valAx>
        <c:axId val="55348995"/>
        <c:scaling>
          <c:orientation val="minMax"/>
        </c:scaling>
        <c:axPos val="l"/>
        <c:majorGridlines/>
        <c:delete val="0"/>
        <c:numFmt formatCode="General" sourceLinked="1"/>
        <c:majorTickMark val="in"/>
        <c:minorTickMark val="none"/>
        <c:tickLblPos val="nextTo"/>
        <c:crossAx val="35976050"/>
        <c:crossesAt val="1"/>
        <c:crossBetween val="between"/>
        <c:dispUnits/>
      </c:valAx>
      <c:spPr>
        <a:ln w="12700">
          <a:solidFill>
            <a:srgbClr val="808080"/>
          </a:solidFill>
        </a:ln>
      </c:spPr>
    </c:plotArea>
    <c:legend>
      <c:legendPos val="r"/>
      <c:layout>
        <c:manualLayout>
          <c:xMode val="edge"/>
          <c:yMode val="edge"/>
          <c:x val="0.79175"/>
          <c:y val="0.2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7"/>
          <c:h val="0.9215"/>
        </c:manualLayout>
      </c:layout>
      <c:lineChart>
        <c:grouping val="standard"/>
        <c:varyColors val="0"/>
        <c:ser>
          <c:idx val="0"/>
          <c:order val="0"/>
          <c:tx>
            <c:strRef>
              <c:f>'庁費 入管'!$C$42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入管'!$E$41:$Q$41</c:f>
              <c:strCache/>
            </c:strRef>
          </c:cat>
          <c:val>
            <c:numRef>
              <c:f>'庁費 入管'!$E$42:$Q$42</c:f>
              <c:numCache/>
            </c:numRef>
          </c:val>
          <c:smooth val="0"/>
        </c:ser>
        <c:ser>
          <c:idx val="3"/>
          <c:order val="1"/>
          <c:tx>
            <c:strRef>
              <c:f>'庁費 入管'!$C$43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入管'!$E$41:$Q$41</c:f>
              <c:strCache/>
            </c:strRef>
          </c:cat>
          <c:val>
            <c:numRef>
              <c:f>'庁費 入管'!$E$43:$Q$43</c:f>
              <c:numCache/>
            </c:numRef>
          </c:val>
          <c:smooth val="0"/>
        </c:ser>
        <c:marker val="1"/>
        <c:axId val="28378908"/>
        <c:axId val="54083581"/>
      </c:lineChart>
      <c:catAx>
        <c:axId val="28378908"/>
        <c:scaling>
          <c:orientation val="minMax"/>
        </c:scaling>
        <c:axPos val="b"/>
        <c:delete val="0"/>
        <c:numFmt formatCode="General" sourceLinked="1"/>
        <c:majorTickMark val="in"/>
        <c:minorTickMark val="none"/>
        <c:tickLblPos val="nextTo"/>
        <c:crossAx val="54083581"/>
        <c:crosses val="autoZero"/>
        <c:auto val="1"/>
        <c:lblOffset val="100"/>
        <c:noMultiLvlLbl val="0"/>
      </c:catAx>
      <c:valAx>
        <c:axId val="54083581"/>
        <c:scaling>
          <c:orientation val="minMax"/>
        </c:scaling>
        <c:axPos val="l"/>
        <c:majorGridlines/>
        <c:delete val="0"/>
        <c:numFmt formatCode="General" sourceLinked="1"/>
        <c:majorTickMark val="in"/>
        <c:minorTickMark val="none"/>
        <c:tickLblPos val="nextTo"/>
        <c:crossAx val="28378908"/>
        <c:crossesAt val="1"/>
        <c:crossBetween val="between"/>
        <c:dispUnits/>
      </c:valAx>
      <c:spPr>
        <a:ln w="12700">
          <a:solidFill>
            <a:srgbClr val="808080"/>
          </a:solidFill>
        </a:ln>
      </c:spPr>
    </c:plotArea>
    <c:legend>
      <c:legendPos val="r"/>
      <c:layout>
        <c:manualLayout>
          <c:xMode val="edge"/>
          <c:yMode val="edge"/>
          <c:x val="0.7555"/>
          <c:y val="0.6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3925"/>
          <c:w val="0.946"/>
          <c:h val="0.9215"/>
        </c:manualLayout>
      </c:layout>
      <c:lineChart>
        <c:grouping val="standard"/>
        <c:varyColors val="0"/>
        <c:ser>
          <c:idx val="0"/>
          <c:order val="0"/>
          <c:tx>
            <c:strRef>
              <c:f>'庁費 入管'!$C$36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入管'!$E$35:$Q$35</c:f>
              <c:strCache/>
            </c:strRef>
          </c:cat>
          <c:val>
            <c:numRef>
              <c:f>'庁費 入管'!$E$36:$Q$36</c:f>
              <c:numCache/>
            </c:numRef>
          </c:val>
          <c:smooth val="0"/>
        </c:ser>
        <c:ser>
          <c:idx val="3"/>
          <c:order val="1"/>
          <c:tx>
            <c:strRef>
              <c:f>'庁費 入管'!$C$37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入管'!$E$35:$Q$35</c:f>
              <c:strCache/>
            </c:strRef>
          </c:cat>
          <c:val>
            <c:numRef>
              <c:f>'庁費 入管'!$E$37:$Q$37</c:f>
              <c:numCache/>
            </c:numRef>
          </c:val>
          <c:smooth val="0"/>
        </c:ser>
        <c:marker val="1"/>
        <c:axId val="16990182"/>
        <c:axId val="18693911"/>
      </c:lineChart>
      <c:catAx>
        <c:axId val="16990182"/>
        <c:scaling>
          <c:orientation val="minMax"/>
        </c:scaling>
        <c:axPos val="b"/>
        <c:delete val="0"/>
        <c:numFmt formatCode="General" sourceLinked="1"/>
        <c:majorTickMark val="in"/>
        <c:minorTickMark val="none"/>
        <c:tickLblPos val="nextTo"/>
        <c:crossAx val="18693911"/>
        <c:crosses val="autoZero"/>
        <c:auto val="1"/>
        <c:lblOffset val="100"/>
        <c:noMultiLvlLbl val="0"/>
      </c:catAx>
      <c:valAx>
        <c:axId val="18693911"/>
        <c:scaling>
          <c:orientation val="minMax"/>
        </c:scaling>
        <c:axPos val="l"/>
        <c:majorGridlines/>
        <c:delete val="0"/>
        <c:numFmt formatCode="General" sourceLinked="1"/>
        <c:majorTickMark val="in"/>
        <c:minorTickMark val="none"/>
        <c:tickLblPos val="nextTo"/>
        <c:crossAx val="16990182"/>
        <c:crossesAt val="1"/>
        <c:crossBetween val="between"/>
        <c:dispUnits/>
      </c:valAx>
      <c:spPr>
        <a:ln w="12700">
          <a:solidFill>
            <a:srgbClr val="808080"/>
          </a:solidFill>
        </a:ln>
      </c:spPr>
    </c:plotArea>
    <c:legend>
      <c:legendPos val="r"/>
      <c:layout>
        <c:manualLayout>
          <c:xMode val="edge"/>
          <c:yMode val="edge"/>
          <c:x val="0.7955"/>
          <c:y val="0.23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125"/>
          <c:w val="0.9455"/>
          <c:h val="0.9195"/>
        </c:manualLayout>
      </c:layout>
      <c:lineChart>
        <c:grouping val="standard"/>
        <c:varyColors val="0"/>
        <c:ser>
          <c:idx val="0"/>
          <c:order val="0"/>
          <c:tx>
            <c:strRef>
              <c:f>'庁費 公安審'!$C$42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公安審'!$E$41:$Q$41</c:f>
              <c:strCache/>
            </c:strRef>
          </c:cat>
          <c:val>
            <c:numRef>
              <c:f>'庁費 公安審'!$E$42:$Q$42</c:f>
              <c:numCache/>
            </c:numRef>
          </c:val>
          <c:smooth val="0"/>
        </c:ser>
        <c:ser>
          <c:idx val="3"/>
          <c:order val="1"/>
          <c:tx>
            <c:strRef>
              <c:f>'庁費 公安審'!$C$43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公安審'!$E$41:$Q$41</c:f>
              <c:strCache/>
            </c:strRef>
          </c:cat>
          <c:val>
            <c:numRef>
              <c:f>'庁費 公安審'!$E$43:$Q$43</c:f>
              <c:numCache/>
            </c:numRef>
          </c:val>
          <c:smooth val="0"/>
        </c:ser>
        <c:marker val="1"/>
        <c:axId val="34027472"/>
        <c:axId val="37811793"/>
      </c:lineChart>
      <c:catAx>
        <c:axId val="34027472"/>
        <c:scaling>
          <c:orientation val="minMax"/>
        </c:scaling>
        <c:axPos val="b"/>
        <c:delete val="0"/>
        <c:numFmt formatCode="General" sourceLinked="1"/>
        <c:majorTickMark val="in"/>
        <c:minorTickMark val="none"/>
        <c:tickLblPos val="nextTo"/>
        <c:crossAx val="37811793"/>
        <c:crosses val="autoZero"/>
        <c:auto val="1"/>
        <c:lblOffset val="100"/>
        <c:noMultiLvlLbl val="0"/>
      </c:catAx>
      <c:valAx>
        <c:axId val="37811793"/>
        <c:scaling>
          <c:orientation val="minMax"/>
        </c:scaling>
        <c:axPos val="l"/>
        <c:majorGridlines/>
        <c:delete val="0"/>
        <c:numFmt formatCode="General" sourceLinked="1"/>
        <c:majorTickMark val="in"/>
        <c:minorTickMark val="none"/>
        <c:tickLblPos val="nextTo"/>
        <c:crossAx val="34027472"/>
        <c:crossesAt val="1"/>
        <c:crossBetween val="between"/>
        <c:dispUnits/>
      </c:valAx>
      <c:spPr>
        <a:ln w="12700">
          <a:solidFill>
            <a:srgbClr val="808080"/>
          </a:solidFill>
        </a:ln>
      </c:spPr>
    </c:plotArea>
    <c:legend>
      <c:legendPos val="r"/>
      <c:layout>
        <c:manualLayout>
          <c:xMode val="edge"/>
          <c:yMode val="edge"/>
          <c:x val="0.73875"/>
          <c:y val="0.643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125"/>
          <c:w val="0.9465"/>
          <c:h val="0.9195"/>
        </c:manualLayout>
      </c:layout>
      <c:lineChart>
        <c:grouping val="standard"/>
        <c:varyColors val="0"/>
        <c:ser>
          <c:idx val="0"/>
          <c:order val="0"/>
          <c:tx>
            <c:strRef>
              <c:f>'庁費 公安審'!$C$36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公安審'!$E$35:$Q$35</c:f>
              <c:strCache/>
            </c:strRef>
          </c:cat>
          <c:val>
            <c:numRef>
              <c:f>'庁費 公安審'!$E$36:$Q$36</c:f>
              <c:numCache/>
            </c:numRef>
          </c:val>
          <c:smooth val="0"/>
        </c:ser>
        <c:ser>
          <c:idx val="3"/>
          <c:order val="1"/>
          <c:tx>
            <c:strRef>
              <c:f>'庁費 公安審'!$C$37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公安審'!$E$35:$Q$35</c:f>
              <c:strCache/>
            </c:strRef>
          </c:cat>
          <c:val>
            <c:numRef>
              <c:f>'庁費 公安審'!$E$37:$Q$37</c:f>
              <c:numCache/>
            </c:numRef>
          </c:val>
          <c:smooth val="0"/>
        </c:ser>
        <c:marker val="1"/>
        <c:axId val="4761818"/>
        <c:axId val="42856363"/>
      </c:lineChart>
      <c:catAx>
        <c:axId val="4761818"/>
        <c:scaling>
          <c:orientation val="minMax"/>
        </c:scaling>
        <c:axPos val="b"/>
        <c:delete val="0"/>
        <c:numFmt formatCode="General" sourceLinked="1"/>
        <c:majorTickMark val="in"/>
        <c:minorTickMark val="none"/>
        <c:tickLblPos val="nextTo"/>
        <c:crossAx val="42856363"/>
        <c:crosses val="autoZero"/>
        <c:auto val="1"/>
        <c:lblOffset val="100"/>
        <c:noMultiLvlLbl val="0"/>
      </c:catAx>
      <c:valAx>
        <c:axId val="42856363"/>
        <c:scaling>
          <c:orientation val="minMax"/>
        </c:scaling>
        <c:axPos val="l"/>
        <c:majorGridlines/>
        <c:delete val="0"/>
        <c:numFmt formatCode="General" sourceLinked="1"/>
        <c:majorTickMark val="in"/>
        <c:minorTickMark val="none"/>
        <c:tickLblPos val="nextTo"/>
        <c:crossAx val="4761818"/>
        <c:crossesAt val="1"/>
        <c:crossBetween val="between"/>
        <c:dispUnits/>
      </c:valAx>
      <c:spPr>
        <a:ln w="12700">
          <a:solidFill>
            <a:srgbClr val="808080"/>
          </a:solidFill>
        </a:ln>
      </c:spPr>
    </c:plotArea>
    <c:legend>
      <c:legendPos val="r"/>
      <c:layout>
        <c:manualLayout>
          <c:xMode val="edge"/>
          <c:yMode val="edge"/>
          <c:x val="0.767"/>
          <c:y val="0.2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85"/>
          <c:w val="0.94125"/>
          <c:h val="0.923"/>
        </c:manualLayout>
      </c:layout>
      <c:lineChart>
        <c:grouping val="standard"/>
        <c:varyColors val="0"/>
        <c:ser>
          <c:idx val="0"/>
          <c:order val="0"/>
          <c:tx>
            <c:strRef>
              <c:f>'庁費 公安庁'!$C$42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公安庁'!$E$41:$Q$41</c:f>
              <c:strCache/>
            </c:strRef>
          </c:cat>
          <c:val>
            <c:numRef>
              <c:f>'庁費 公安庁'!$E$42:$Q$42</c:f>
              <c:numCache/>
            </c:numRef>
          </c:val>
          <c:smooth val="0"/>
        </c:ser>
        <c:ser>
          <c:idx val="3"/>
          <c:order val="1"/>
          <c:tx>
            <c:strRef>
              <c:f>'庁費 公安庁'!$C$43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公安庁'!$E$41:$Q$41</c:f>
              <c:strCache/>
            </c:strRef>
          </c:cat>
          <c:val>
            <c:numRef>
              <c:f>'庁費 公安庁'!$E$43:$Q$43</c:f>
              <c:numCache/>
            </c:numRef>
          </c:val>
          <c:smooth val="0"/>
        </c:ser>
        <c:marker val="1"/>
        <c:axId val="50162948"/>
        <c:axId val="48813349"/>
      </c:lineChart>
      <c:catAx>
        <c:axId val="50162948"/>
        <c:scaling>
          <c:orientation val="minMax"/>
        </c:scaling>
        <c:axPos val="b"/>
        <c:delete val="0"/>
        <c:numFmt formatCode="General" sourceLinked="1"/>
        <c:majorTickMark val="in"/>
        <c:minorTickMark val="none"/>
        <c:tickLblPos val="nextTo"/>
        <c:crossAx val="48813349"/>
        <c:crosses val="autoZero"/>
        <c:auto val="1"/>
        <c:lblOffset val="100"/>
        <c:noMultiLvlLbl val="0"/>
      </c:catAx>
      <c:valAx>
        <c:axId val="48813349"/>
        <c:scaling>
          <c:orientation val="minMax"/>
        </c:scaling>
        <c:axPos val="l"/>
        <c:majorGridlines/>
        <c:delete val="0"/>
        <c:numFmt formatCode="General" sourceLinked="1"/>
        <c:majorTickMark val="in"/>
        <c:minorTickMark val="none"/>
        <c:tickLblPos val="nextTo"/>
        <c:crossAx val="50162948"/>
        <c:crossesAt val="1"/>
        <c:crossBetween val="between"/>
        <c:dispUnits/>
      </c:valAx>
      <c:spPr>
        <a:ln w="12700">
          <a:solidFill>
            <a:srgbClr val="808080"/>
          </a:solidFill>
        </a:ln>
      </c:spPr>
    </c:plotArea>
    <c:legend>
      <c:legendPos val="r"/>
      <c:layout>
        <c:manualLayout>
          <c:xMode val="edge"/>
          <c:yMode val="edge"/>
          <c:x val="0.737"/>
          <c:y val="0.6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85"/>
          <c:w val="0.94125"/>
          <c:h val="0.923"/>
        </c:manualLayout>
      </c:layout>
      <c:lineChart>
        <c:grouping val="standard"/>
        <c:varyColors val="0"/>
        <c:ser>
          <c:idx val="0"/>
          <c:order val="0"/>
          <c:tx>
            <c:strRef>
              <c:f>'庁費 公安庁'!$C$36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公安庁'!$E$35:$Q$35</c:f>
              <c:strCache/>
            </c:strRef>
          </c:cat>
          <c:val>
            <c:numRef>
              <c:f>'庁費 公安庁'!$E$36:$Q$36</c:f>
              <c:numCache/>
            </c:numRef>
          </c:val>
          <c:smooth val="0"/>
        </c:ser>
        <c:ser>
          <c:idx val="3"/>
          <c:order val="1"/>
          <c:tx>
            <c:strRef>
              <c:f>'庁費 公安庁'!$C$37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'庁費 公安庁'!$E$35:$Q$35</c:f>
              <c:strCache/>
            </c:strRef>
          </c:cat>
          <c:val>
            <c:numRef>
              <c:f>'庁費 公安庁'!$E$37:$Q$37</c:f>
              <c:numCache/>
            </c:numRef>
          </c:val>
          <c:smooth val="0"/>
        </c:ser>
        <c:marker val="1"/>
        <c:axId val="36666958"/>
        <c:axId val="61567167"/>
      </c:lineChart>
      <c:catAx>
        <c:axId val="36666958"/>
        <c:scaling>
          <c:orientation val="minMax"/>
        </c:scaling>
        <c:axPos val="b"/>
        <c:delete val="0"/>
        <c:numFmt formatCode="General" sourceLinked="1"/>
        <c:majorTickMark val="in"/>
        <c:minorTickMark val="none"/>
        <c:tickLblPos val="nextTo"/>
        <c:crossAx val="61567167"/>
        <c:crosses val="autoZero"/>
        <c:auto val="1"/>
        <c:lblOffset val="100"/>
        <c:noMultiLvlLbl val="0"/>
      </c:catAx>
      <c:valAx>
        <c:axId val="61567167"/>
        <c:scaling>
          <c:orientation val="minMax"/>
        </c:scaling>
        <c:axPos val="l"/>
        <c:majorGridlines/>
        <c:delete val="0"/>
        <c:numFmt formatCode="General" sourceLinked="1"/>
        <c:majorTickMark val="in"/>
        <c:minorTickMark val="none"/>
        <c:tickLblPos val="nextTo"/>
        <c:crossAx val="36666958"/>
        <c:crossesAt val="1"/>
        <c:crossBetween val="between"/>
        <c:dispUnits/>
      </c:valAx>
      <c:spPr>
        <a:ln w="12700">
          <a:solidFill>
            <a:srgbClr val="808080"/>
          </a:solidFill>
        </a:ln>
      </c:spPr>
    </c:plotArea>
    <c:legend>
      <c:legendPos val="r"/>
      <c:layout>
        <c:manualLayout>
          <c:xMode val="edge"/>
          <c:yMode val="edge"/>
          <c:x val="0.777"/>
          <c:y val="0.2"/>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85"/>
          <c:w val="0.944"/>
          <c:h val="0.9245"/>
        </c:manualLayout>
      </c:layout>
      <c:lineChart>
        <c:grouping val="standard"/>
        <c:varyColors val="0"/>
        <c:ser>
          <c:idx val="0"/>
          <c:order val="0"/>
          <c:tx>
            <c:strRef>
              <c:f>'保護補助金'!$C$42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'保護補助金'!$E$41:$Q$41</c:f>
              <c:strCache/>
            </c:strRef>
          </c:cat>
          <c:val>
            <c:numRef>
              <c:f>'保護補助金'!$E$42:$Q$42</c:f>
              <c:numCache/>
            </c:numRef>
          </c:val>
          <c:smooth val="0"/>
        </c:ser>
        <c:ser>
          <c:idx val="3"/>
          <c:order val="1"/>
          <c:tx>
            <c:strRef>
              <c:f>'保護補助金'!$C$43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'保護補助金'!$E$41:$Q$41</c:f>
              <c:strCache/>
            </c:strRef>
          </c:cat>
          <c:val>
            <c:numRef>
              <c:f>'保護補助金'!$E$43:$Q$43</c:f>
              <c:numCache/>
            </c:numRef>
          </c:val>
          <c:smooth val="0"/>
        </c:ser>
        <c:marker val="1"/>
        <c:axId val="17233592"/>
        <c:axId val="20884601"/>
      </c:lineChart>
      <c:catAx>
        <c:axId val="17233592"/>
        <c:scaling>
          <c:orientation val="minMax"/>
        </c:scaling>
        <c:axPos val="b"/>
        <c:delete val="0"/>
        <c:numFmt formatCode="General" sourceLinked="1"/>
        <c:majorTickMark val="in"/>
        <c:minorTickMark val="none"/>
        <c:tickLblPos val="nextTo"/>
        <c:crossAx val="20884601"/>
        <c:crosses val="autoZero"/>
        <c:auto val="1"/>
        <c:lblOffset val="100"/>
        <c:noMultiLvlLbl val="0"/>
      </c:catAx>
      <c:valAx>
        <c:axId val="20884601"/>
        <c:scaling>
          <c:orientation val="minMax"/>
        </c:scaling>
        <c:axPos val="l"/>
        <c:majorGridlines/>
        <c:delete val="0"/>
        <c:numFmt formatCode="General" sourceLinked="1"/>
        <c:majorTickMark val="in"/>
        <c:minorTickMark val="none"/>
        <c:tickLblPos val="nextTo"/>
        <c:crossAx val="17233592"/>
        <c:crossesAt val="1"/>
        <c:crossBetween val="between"/>
        <c:dispUnits/>
      </c:valAx>
      <c:spPr>
        <a:ln w="12700">
          <a:solidFill>
            <a:srgbClr val="808080"/>
          </a:solidFill>
        </a:ln>
      </c:spPr>
    </c:plotArea>
    <c:legend>
      <c:legendPos val="r"/>
      <c:layout>
        <c:manualLayout>
          <c:xMode val="edge"/>
          <c:yMode val="edge"/>
          <c:x val="0.71375"/>
          <c:y val="0.5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37"/>
          <c:w val="0.94375"/>
          <c:h val="0.9265"/>
        </c:manualLayout>
      </c:layout>
      <c:lineChart>
        <c:grouping val="standard"/>
        <c:varyColors val="0"/>
        <c:ser>
          <c:idx val="0"/>
          <c:order val="0"/>
          <c:tx>
            <c:strRef>
              <c:f>'保護補助金'!$C$36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'保護補助金'!$E$35:$Q$35</c:f>
              <c:strCache/>
            </c:strRef>
          </c:cat>
          <c:val>
            <c:numRef>
              <c:f>'保護補助金'!$E$36:$Q$36</c:f>
              <c:numCache/>
            </c:numRef>
          </c:val>
          <c:smooth val="0"/>
        </c:ser>
        <c:ser>
          <c:idx val="3"/>
          <c:order val="1"/>
          <c:tx>
            <c:strRef>
              <c:f>'保護補助金'!$C$37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'保護補助金'!$E$35:$Q$35</c:f>
              <c:strCache/>
            </c:strRef>
          </c:cat>
          <c:val>
            <c:numRef>
              <c:f>'保護補助金'!$E$37:$Q$37</c:f>
              <c:numCache/>
            </c:numRef>
          </c:val>
          <c:smooth val="0"/>
        </c:ser>
        <c:marker val="1"/>
        <c:axId val="53743682"/>
        <c:axId val="13931091"/>
      </c:lineChart>
      <c:catAx>
        <c:axId val="53743682"/>
        <c:scaling>
          <c:orientation val="minMax"/>
        </c:scaling>
        <c:axPos val="b"/>
        <c:delete val="0"/>
        <c:numFmt formatCode="General" sourceLinked="1"/>
        <c:majorTickMark val="in"/>
        <c:minorTickMark val="none"/>
        <c:tickLblPos val="nextTo"/>
        <c:crossAx val="13931091"/>
        <c:crosses val="autoZero"/>
        <c:auto val="1"/>
        <c:lblOffset val="100"/>
        <c:noMultiLvlLbl val="0"/>
      </c:catAx>
      <c:valAx>
        <c:axId val="13931091"/>
        <c:scaling>
          <c:orientation val="minMax"/>
        </c:scaling>
        <c:axPos val="l"/>
        <c:majorGridlines/>
        <c:delete val="0"/>
        <c:numFmt formatCode="General" sourceLinked="1"/>
        <c:majorTickMark val="in"/>
        <c:minorTickMark val="none"/>
        <c:tickLblPos val="nextTo"/>
        <c:crossAx val="53743682"/>
        <c:crossesAt val="1"/>
        <c:crossBetween val="between"/>
        <c:dispUnits/>
      </c:valAx>
      <c:spPr>
        <a:ln w="12700">
          <a:solidFill>
            <a:srgbClr val="808080"/>
          </a:solidFill>
        </a:ln>
      </c:spPr>
    </c:plotArea>
    <c:legend>
      <c:legendPos val="r"/>
      <c:layout>
        <c:manualLayout>
          <c:xMode val="edge"/>
          <c:yMode val="edge"/>
          <c:x val="0.7575"/>
          <c:y val="0.2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125"/>
          <c:w val="0.93925"/>
          <c:h val="0.9165"/>
        </c:manualLayout>
      </c:layout>
      <c:lineChart>
        <c:grouping val="standard"/>
        <c:varyColors val="0"/>
        <c:ser>
          <c:idx val="0"/>
          <c:order val="0"/>
          <c:tx>
            <c:strRef>
              <c:f>'人権補助金'!$C$42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'人権補助金'!$E$41:$Q$41</c:f>
              <c:strCache/>
            </c:strRef>
          </c:cat>
          <c:val>
            <c:numRef>
              <c:f>'人権補助金'!$E$42:$Q$42</c:f>
              <c:numCache/>
            </c:numRef>
          </c:val>
          <c:smooth val="0"/>
        </c:ser>
        <c:ser>
          <c:idx val="3"/>
          <c:order val="1"/>
          <c:tx>
            <c:strRef>
              <c:f>'人権補助金'!$C$43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'人権補助金'!$E$41:$Q$41</c:f>
              <c:strCache/>
            </c:strRef>
          </c:cat>
          <c:val>
            <c:numRef>
              <c:f>'人権補助金'!$E$43:$Q$43</c:f>
              <c:numCache/>
            </c:numRef>
          </c:val>
          <c:smooth val="0"/>
        </c:ser>
        <c:marker val="1"/>
        <c:axId val="58270956"/>
        <c:axId val="54676557"/>
      </c:lineChart>
      <c:catAx>
        <c:axId val="58270956"/>
        <c:scaling>
          <c:orientation val="minMax"/>
        </c:scaling>
        <c:axPos val="b"/>
        <c:delete val="0"/>
        <c:numFmt formatCode="General" sourceLinked="1"/>
        <c:majorTickMark val="in"/>
        <c:minorTickMark val="none"/>
        <c:tickLblPos val="nextTo"/>
        <c:crossAx val="54676557"/>
        <c:crosses val="autoZero"/>
        <c:auto val="1"/>
        <c:lblOffset val="100"/>
        <c:noMultiLvlLbl val="0"/>
      </c:catAx>
      <c:valAx>
        <c:axId val="54676557"/>
        <c:scaling>
          <c:orientation val="minMax"/>
        </c:scaling>
        <c:axPos val="l"/>
        <c:majorGridlines/>
        <c:delete val="0"/>
        <c:numFmt formatCode="General" sourceLinked="1"/>
        <c:majorTickMark val="in"/>
        <c:minorTickMark val="none"/>
        <c:tickLblPos val="nextTo"/>
        <c:crossAx val="58270956"/>
        <c:crossesAt val="1"/>
        <c:crossBetween val="between"/>
        <c:dispUnits/>
      </c:valAx>
      <c:spPr>
        <a:ln w="12700">
          <a:solidFill>
            <a:srgbClr val="808080"/>
          </a:solidFill>
        </a:ln>
      </c:spPr>
    </c:plotArea>
    <c:legend>
      <c:legendPos val="r"/>
      <c:layout>
        <c:manualLayout>
          <c:xMode val="edge"/>
          <c:yMode val="edge"/>
          <c:x val="0.70625"/>
          <c:y val="0.7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55"/>
          <c:w val="0.9515"/>
          <c:h val="0.92525"/>
        </c:manualLayout>
      </c:layout>
      <c:lineChart>
        <c:grouping val="standard"/>
        <c:varyColors val="0"/>
        <c:ser>
          <c:idx val="0"/>
          <c:order val="0"/>
          <c:tx>
            <c:strRef>
              <c:f>'職員旅費 法総研'!$C$40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法総研'!$E$39:$Q$39</c:f>
              <c:strCache/>
            </c:strRef>
          </c:cat>
          <c:val>
            <c:numRef>
              <c:f>'職員旅費 法総研'!$E$40:$Q$40</c:f>
              <c:numCache/>
            </c:numRef>
          </c:val>
          <c:smooth val="0"/>
        </c:ser>
        <c:ser>
          <c:idx val="3"/>
          <c:order val="1"/>
          <c:tx>
            <c:strRef>
              <c:f>'職員旅費 法総研'!$C$41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法総研'!$E$39:$Q$39</c:f>
              <c:strCache/>
            </c:strRef>
          </c:cat>
          <c:val>
            <c:numRef>
              <c:f>'職員旅費 法総研'!$E$41:$Q$41</c:f>
              <c:numCache/>
            </c:numRef>
          </c:val>
          <c:smooth val="0"/>
        </c:ser>
        <c:marker val="1"/>
        <c:axId val="34997006"/>
        <c:axId val="46537599"/>
      </c:lineChart>
      <c:catAx>
        <c:axId val="34997006"/>
        <c:scaling>
          <c:orientation val="minMax"/>
        </c:scaling>
        <c:axPos val="b"/>
        <c:delete val="0"/>
        <c:numFmt formatCode="General" sourceLinked="1"/>
        <c:majorTickMark val="in"/>
        <c:minorTickMark val="none"/>
        <c:tickLblPos val="nextTo"/>
        <c:crossAx val="46537599"/>
        <c:crosses val="autoZero"/>
        <c:auto val="1"/>
        <c:lblOffset val="100"/>
        <c:noMultiLvlLbl val="0"/>
      </c:catAx>
      <c:valAx>
        <c:axId val="46537599"/>
        <c:scaling>
          <c:orientation val="minMax"/>
        </c:scaling>
        <c:axPos val="l"/>
        <c:majorGridlines/>
        <c:delete val="0"/>
        <c:numFmt formatCode="General" sourceLinked="1"/>
        <c:majorTickMark val="in"/>
        <c:minorTickMark val="none"/>
        <c:tickLblPos val="nextTo"/>
        <c:crossAx val="34997006"/>
        <c:crossesAt val="1"/>
        <c:crossBetween val="between"/>
        <c:dispUnits/>
      </c:valAx>
      <c:spPr>
        <a:ln w="12700">
          <a:solidFill>
            <a:srgbClr val="808080"/>
          </a:solidFill>
        </a:ln>
      </c:spPr>
    </c:plotArea>
    <c:legend>
      <c:legendPos val="r"/>
      <c:layout>
        <c:manualLayout>
          <c:xMode val="edge"/>
          <c:yMode val="edge"/>
          <c:x val="0.777"/>
          <c:y val="0.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125"/>
          <c:w val="0.939"/>
          <c:h val="0.9165"/>
        </c:manualLayout>
      </c:layout>
      <c:lineChart>
        <c:grouping val="standard"/>
        <c:varyColors val="0"/>
        <c:ser>
          <c:idx val="0"/>
          <c:order val="0"/>
          <c:tx>
            <c:strRef>
              <c:f>'人権補助金'!$C$36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'人権補助金'!$E$35:$Q$35</c:f>
              <c:strCache/>
            </c:strRef>
          </c:cat>
          <c:val>
            <c:numRef>
              <c:f>'人権補助金'!$E$36:$Q$36</c:f>
              <c:numCache/>
            </c:numRef>
          </c:val>
          <c:smooth val="0"/>
        </c:ser>
        <c:ser>
          <c:idx val="3"/>
          <c:order val="1"/>
          <c:tx>
            <c:strRef>
              <c:f>'人権補助金'!$C$37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'人権補助金'!$E$35:$Q$35</c:f>
              <c:strCache/>
            </c:strRef>
          </c:cat>
          <c:val>
            <c:numRef>
              <c:f>'人権補助金'!$E$37:$Q$37</c:f>
              <c:numCache/>
            </c:numRef>
          </c:val>
          <c:smooth val="0"/>
        </c:ser>
        <c:marker val="1"/>
        <c:axId val="22326966"/>
        <c:axId val="66724967"/>
      </c:lineChart>
      <c:catAx>
        <c:axId val="22326966"/>
        <c:scaling>
          <c:orientation val="minMax"/>
        </c:scaling>
        <c:axPos val="b"/>
        <c:delete val="0"/>
        <c:numFmt formatCode="General" sourceLinked="1"/>
        <c:majorTickMark val="in"/>
        <c:minorTickMark val="none"/>
        <c:tickLblPos val="nextTo"/>
        <c:crossAx val="66724967"/>
        <c:crosses val="autoZero"/>
        <c:auto val="1"/>
        <c:lblOffset val="100"/>
        <c:noMultiLvlLbl val="0"/>
      </c:catAx>
      <c:valAx>
        <c:axId val="66724967"/>
        <c:scaling>
          <c:orientation val="minMax"/>
        </c:scaling>
        <c:axPos val="l"/>
        <c:majorGridlines/>
        <c:delete val="0"/>
        <c:numFmt formatCode="General" sourceLinked="1"/>
        <c:majorTickMark val="in"/>
        <c:minorTickMark val="none"/>
        <c:tickLblPos val="nextTo"/>
        <c:crossAx val="22326966"/>
        <c:crossesAt val="1"/>
        <c:crossBetween val="between"/>
        <c:dispUnits/>
      </c:valAx>
      <c:spPr>
        <a:ln w="12700">
          <a:solidFill>
            <a:srgbClr val="808080"/>
          </a:solidFill>
        </a:ln>
      </c:spPr>
    </c:plotArea>
    <c:legend>
      <c:legendPos val="r"/>
      <c:layout>
        <c:manualLayout>
          <c:xMode val="edge"/>
          <c:yMode val="edge"/>
          <c:x val="0.76125"/>
          <c:y val="0.2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2"/>
          <c:w val="0.94225"/>
          <c:h val="0.91575"/>
        </c:manualLayout>
      </c:layout>
      <c:lineChart>
        <c:grouping val="standard"/>
        <c:varyColors val="0"/>
        <c:ser>
          <c:idx val="0"/>
          <c:order val="0"/>
          <c:tx>
            <c:strRef>
              <c:f>'人権委託費'!$C$36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'人権委託費'!$E$35:$Q$35</c:f>
              <c:strCache/>
            </c:strRef>
          </c:cat>
          <c:val>
            <c:numRef>
              <c:f>'人権委託費'!$E$36:$Q$36</c:f>
              <c:numCache/>
            </c:numRef>
          </c:val>
          <c:smooth val="0"/>
        </c:ser>
        <c:ser>
          <c:idx val="3"/>
          <c:order val="1"/>
          <c:tx>
            <c:strRef>
              <c:f>'人権委託費'!$C$37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'人権委託費'!$E$35:$Q$35</c:f>
              <c:strCache/>
            </c:strRef>
          </c:cat>
          <c:val>
            <c:numRef>
              <c:f>'人権委託費'!$E$37:$Q$37</c:f>
              <c:numCache/>
            </c:numRef>
          </c:val>
          <c:smooth val="0"/>
        </c:ser>
        <c:marker val="1"/>
        <c:axId val="63653792"/>
        <c:axId val="36013217"/>
      </c:lineChart>
      <c:catAx>
        <c:axId val="63653792"/>
        <c:scaling>
          <c:orientation val="minMax"/>
        </c:scaling>
        <c:axPos val="b"/>
        <c:delete val="0"/>
        <c:numFmt formatCode="General" sourceLinked="1"/>
        <c:majorTickMark val="in"/>
        <c:minorTickMark val="none"/>
        <c:tickLblPos val="nextTo"/>
        <c:crossAx val="36013217"/>
        <c:crosses val="autoZero"/>
        <c:auto val="1"/>
        <c:lblOffset val="100"/>
        <c:noMultiLvlLbl val="0"/>
      </c:catAx>
      <c:valAx>
        <c:axId val="36013217"/>
        <c:scaling>
          <c:orientation val="minMax"/>
        </c:scaling>
        <c:axPos val="l"/>
        <c:majorGridlines/>
        <c:delete val="0"/>
        <c:numFmt formatCode="General" sourceLinked="1"/>
        <c:majorTickMark val="in"/>
        <c:minorTickMark val="none"/>
        <c:tickLblPos val="nextTo"/>
        <c:crossAx val="63653792"/>
        <c:crossesAt val="1"/>
        <c:crossBetween val="between"/>
        <c:dispUnits/>
      </c:valAx>
      <c:spPr>
        <a:ln w="12700">
          <a:solidFill>
            <a:srgbClr val="808080"/>
          </a:solidFill>
        </a:ln>
      </c:spPr>
    </c:plotArea>
    <c:legend>
      <c:legendPos val="r"/>
      <c:layout>
        <c:manualLayout>
          <c:xMode val="edge"/>
          <c:yMode val="edge"/>
          <c:x val="0.78225"/>
          <c:y val="0.3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42"/>
          <c:w val="0.9425"/>
          <c:h val="0.91575"/>
        </c:manualLayout>
      </c:layout>
      <c:lineChart>
        <c:grouping val="standard"/>
        <c:varyColors val="0"/>
        <c:ser>
          <c:idx val="0"/>
          <c:order val="0"/>
          <c:tx>
            <c:strRef>
              <c:f>'人権委託費'!$C$42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'人権委託費'!$E$41:$Q$41</c:f>
              <c:strCache/>
            </c:strRef>
          </c:cat>
          <c:val>
            <c:numRef>
              <c:f>'人権委託費'!$E$42:$Q$42</c:f>
              <c:numCache/>
            </c:numRef>
          </c:val>
          <c:smooth val="0"/>
        </c:ser>
        <c:ser>
          <c:idx val="3"/>
          <c:order val="1"/>
          <c:tx>
            <c:strRef>
              <c:f>'人権委託費'!$C$43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'人権委託費'!$E$41:$Q$41</c:f>
              <c:strCache/>
            </c:strRef>
          </c:cat>
          <c:val>
            <c:numRef>
              <c:f>'人権委託費'!$E$43:$Q$43</c:f>
              <c:numCache/>
            </c:numRef>
          </c:val>
          <c:smooth val="0"/>
        </c:ser>
        <c:marker val="1"/>
        <c:axId val="55683498"/>
        <c:axId val="31389435"/>
      </c:lineChart>
      <c:catAx>
        <c:axId val="55683498"/>
        <c:scaling>
          <c:orientation val="minMax"/>
        </c:scaling>
        <c:axPos val="b"/>
        <c:delete val="0"/>
        <c:numFmt formatCode="General" sourceLinked="1"/>
        <c:majorTickMark val="in"/>
        <c:minorTickMark val="none"/>
        <c:tickLblPos val="nextTo"/>
        <c:crossAx val="31389435"/>
        <c:crosses val="autoZero"/>
        <c:auto val="1"/>
        <c:lblOffset val="100"/>
        <c:noMultiLvlLbl val="0"/>
      </c:catAx>
      <c:valAx>
        <c:axId val="31389435"/>
        <c:scaling>
          <c:orientation val="minMax"/>
        </c:scaling>
        <c:axPos val="l"/>
        <c:majorGridlines/>
        <c:delete val="0"/>
        <c:numFmt formatCode="General" sourceLinked="1"/>
        <c:majorTickMark val="in"/>
        <c:minorTickMark val="none"/>
        <c:tickLblPos val="nextTo"/>
        <c:crossAx val="55683498"/>
        <c:crossesAt val="1"/>
        <c:crossBetween val="between"/>
        <c:dispUnits/>
      </c:valAx>
      <c:spPr>
        <a:ln w="12700">
          <a:solidFill>
            <a:srgbClr val="808080"/>
          </a:solidFill>
        </a:ln>
      </c:spPr>
    </c:plotArea>
    <c:legend>
      <c:legendPos val="r"/>
      <c:layout>
        <c:manualLayout>
          <c:xMode val="edge"/>
          <c:yMode val="edge"/>
          <c:x val="0.7315"/>
          <c:y val="0.4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6"/>
          <c:w val="0.9515"/>
          <c:h val="0.92575"/>
        </c:manualLayout>
      </c:layout>
      <c:lineChart>
        <c:grouping val="standard"/>
        <c:varyColors val="0"/>
        <c:ser>
          <c:idx val="0"/>
          <c:order val="0"/>
          <c:tx>
            <c:strRef>
              <c:f>'施設施工旅費'!$C$42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'施設施工旅費'!$E$41:$Q$41</c:f>
              <c:strCache/>
            </c:strRef>
          </c:cat>
          <c:val>
            <c:numRef>
              <c:f>'施設施工旅費'!$E$42:$Q$42</c:f>
              <c:numCache/>
            </c:numRef>
          </c:val>
          <c:smooth val="0"/>
        </c:ser>
        <c:ser>
          <c:idx val="3"/>
          <c:order val="1"/>
          <c:tx>
            <c:strRef>
              <c:f>'施設施工旅費'!$C$43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'施設施工旅費'!$E$41:$Q$41</c:f>
              <c:strCache/>
            </c:strRef>
          </c:cat>
          <c:val>
            <c:numRef>
              <c:f>'施設施工旅費'!$E$43:$Q$43</c:f>
              <c:numCache/>
            </c:numRef>
          </c:val>
          <c:smooth val="0"/>
        </c:ser>
        <c:marker val="1"/>
        <c:axId val="14069460"/>
        <c:axId val="59516277"/>
      </c:lineChart>
      <c:catAx>
        <c:axId val="14069460"/>
        <c:scaling>
          <c:orientation val="minMax"/>
        </c:scaling>
        <c:axPos val="b"/>
        <c:delete val="0"/>
        <c:numFmt formatCode="General" sourceLinked="1"/>
        <c:majorTickMark val="in"/>
        <c:minorTickMark val="none"/>
        <c:tickLblPos val="nextTo"/>
        <c:crossAx val="59516277"/>
        <c:crosses val="autoZero"/>
        <c:auto val="1"/>
        <c:lblOffset val="100"/>
        <c:noMultiLvlLbl val="0"/>
      </c:catAx>
      <c:valAx>
        <c:axId val="59516277"/>
        <c:scaling>
          <c:orientation val="minMax"/>
        </c:scaling>
        <c:axPos val="l"/>
        <c:majorGridlines/>
        <c:delete val="0"/>
        <c:numFmt formatCode="General" sourceLinked="1"/>
        <c:majorTickMark val="in"/>
        <c:minorTickMark val="none"/>
        <c:tickLblPos val="nextTo"/>
        <c:crossAx val="14069460"/>
        <c:crossesAt val="1"/>
        <c:crossBetween val="between"/>
        <c:dispUnits/>
      </c:valAx>
      <c:spPr>
        <a:ln w="12700">
          <a:solidFill>
            <a:srgbClr val="808080"/>
          </a:solidFill>
        </a:ln>
      </c:spPr>
    </c:plotArea>
    <c:legend>
      <c:legendPos val="r"/>
      <c:layout>
        <c:manualLayout>
          <c:xMode val="edge"/>
          <c:yMode val="edge"/>
          <c:x val="0.70375"/>
          <c:y val="0.559"/>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675"/>
          <c:w val="0.9515"/>
          <c:h val="0.92475"/>
        </c:manualLayout>
      </c:layout>
      <c:lineChart>
        <c:grouping val="standard"/>
        <c:varyColors val="0"/>
        <c:ser>
          <c:idx val="0"/>
          <c:order val="0"/>
          <c:tx>
            <c:strRef>
              <c:f>'施設施工旅費'!$C$36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'施設施工旅費'!$E$35:$Q$35</c:f>
              <c:strCache/>
            </c:strRef>
          </c:cat>
          <c:val>
            <c:numRef>
              <c:f>'施設施工旅費'!$E$36:$Q$36</c:f>
              <c:numCache/>
            </c:numRef>
          </c:val>
          <c:smooth val="0"/>
        </c:ser>
        <c:ser>
          <c:idx val="3"/>
          <c:order val="1"/>
          <c:tx>
            <c:strRef>
              <c:f>'施設施工旅費'!$C$37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'施設施工旅費'!$E$35:$Q$35</c:f>
              <c:strCache/>
            </c:strRef>
          </c:cat>
          <c:val>
            <c:numRef>
              <c:f>'施設施工旅費'!$E$37:$Q$37</c:f>
              <c:numCache/>
            </c:numRef>
          </c:val>
          <c:smooth val="0"/>
        </c:ser>
        <c:marker val="1"/>
        <c:axId val="65884446"/>
        <c:axId val="56089103"/>
      </c:lineChart>
      <c:catAx>
        <c:axId val="65884446"/>
        <c:scaling>
          <c:orientation val="minMax"/>
        </c:scaling>
        <c:axPos val="b"/>
        <c:delete val="0"/>
        <c:numFmt formatCode="General" sourceLinked="1"/>
        <c:majorTickMark val="in"/>
        <c:minorTickMark val="none"/>
        <c:tickLblPos val="nextTo"/>
        <c:crossAx val="56089103"/>
        <c:crosses val="autoZero"/>
        <c:auto val="1"/>
        <c:lblOffset val="100"/>
        <c:noMultiLvlLbl val="0"/>
      </c:catAx>
      <c:valAx>
        <c:axId val="56089103"/>
        <c:scaling>
          <c:orientation val="minMax"/>
        </c:scaling>
        <c:axPos val="l"/>
        <c:majorGridlines/>
        <c:delete val="0"/>
        <c:numFmt formatCode="General" sourceLinked="1"/>
        <c:majorTickMark val="in"/>
        <c:minorTickMark val="none"/>
        <c:tickLblPos val="nextTo"/>
        <c:crossAx val="65884446"/>
        <c:crossesAt val="1"/>
        <c:crossBetween val="between"/>
        <c:dispUnits/>
      </c:valAx>
      <c:spPr>
        <a:ln w="12700">
          <a:solidFill>
            <a:srgbClr val="808080"/>
          </a:solidFill>
        </a:ln>
      </c:spPr>
    </c:plotArea>
    <c:legend>
      <c:legendPos val="r"/>
      <c:layout>
        <c:manualLayout>
          <c:xMode val="edge"/>
          <c:yMode val="edge"/>
          <c:x val="0.7695"/>
          <c:y val="0.14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65"/>
          <c:w val="0.95075"/>
          <c:h val="0.9275"/>
        </c:manualLayout>
      </c:layout>
      <c:lineChart>
        <c:grouping val="standard"/>
        <c:varyColors val="0"/>
        <c:ser>
          <c:idx val="0"/>
          <c:order val="0"/>
          <c:tx>
            <c:strRef>
              <c:f>'職員旅費 検察庁'!$C$40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検察庁'!$E$39:$Q$39</c:f>
              <c:strCache/>
            </c:strRef>
          </c:cat>
          <c:val>
            <c:numRef>
              <c:f>'職員旅費 検察庁'!$E$40:$Q$40</c:f>
              <c:numCache/>
            </c:numRef>
          </c:val>
          <c:smooth val="0"/>
        </c:ser>
        <c:ser>
          <c:idx val="3"/>
          <c:order val="1"/>
          <c:tx>
            <c:strRef>
              <c:f>'職員旅費 検察庁'!$C$41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検察庁'!$E$39:$Q$39</c:f>
              <c:strCache/>
            </c:strRef>
          </c:cat>
          <c:val>
            <c:numRef>
              <c:f>'職員旅費 検察庁'!$E$41:$Q$41</c:f>
              <c:numCache/>
            </c:numRef>
          </c:val>
          <c:smooth val="0"/>
        </c:ser>
        <c:marker val="1"/>
        <c:axId val="16185208"/>
        <c:axId val="11449145"/>
      </c:lineChart>
      <c:catAx>
        <c:axId val="16185208"/>
        <c:scaling>
          <c:orientation val="minMax"/>
        </c:scaling>
        <c:axPos val="b"/>
        <c:delete val="0"/>
        <c:numFmt formatCode="General" sourceLinked="1"/>
        <c:majorTickMark val="in"/>
        <c:minorTickMark val="none"/>
        <c:tickLblPos val="nextTo"/>
        <c:crossAx val="11449145"/>
        <c:crosses val="autoZero"/>
        <c:auto val="1"/>
        <c:lblOffset val="100"/>
        <c:noMultiLvlLbl val="0"/>
      </c:catAx>
      <c:valAx>
        <c:axId val="11449145"/>
        <c:scaling>
          <c:orientation val="minMax"/>
        </c:scaling>
        <c:axPos val="l"/>
        <c:majorGridlines/>
        <c:delete val="0"/>
        <c:numFmt formatCode="General" sourceLinked="1"/>
        <c:majorTickMark val="in"/>
        <c:minorTickMark val="none"/>
        <c:tickLblPos val="nextTo"/>
        <c:crossAx val="16185208"/>
        <c:crossesAt val="1"/>
        <c:crossBetween val="between"/>
        <c:dispUnits/>
      </c:valAx>
      <c:spPr>
        <a:ln w="12700">
          <a:solidFill>
            <a:srgbClr val="808080"/>
          </a:solidFill>
        </a:ln>
      </c:spPr>
    </c:plotArea>
    <c:legend>
      <c:legendPos val="r"/>
      <c:layout>
        <c:manualLayout>
          <c:xMode val="edge"/>
          <c:yMode val="edge"/>
          <c:x val="0.70625"/>
          <c:y val="0.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65"/>
          <c:w val="0.95"/>
          <c:h val="0.9275"/>
        </c:manualLayout>
      </c:layout>
      <c:lineChart>
        <c:grouping val="standard"/>
        <c:varyColors val="0"/>
        <c:ser>
          <c:idx val="0"/>
          <c:order val="0"/>
          <c:tx>
            <c:strRef>
              <c:f>'職員旅費 検察庁'!$C$46</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検察庁'!$E$45:$Q$45</c:f>
              <c:strCache/>
            </c:strRef>
          </c:cat>
          <c:val>
            <c:numRef>
              <c:f>'職員旅費 検察庁'!$E$46:$Q$46</c:f>
              <c:numCache/>
            </c:numRef>
          </c:val>
          <c:smooth val="0"/>
        </c:ser>
        <c:ser>
          <c:idx val="3"/>
          <c:order val="1"/>
          <c:tx>
            <c:strRef>
              <c:f>'職員旅費 検察庁'!$C$47</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検察庁'!$E$45:$Q$45</c:f>
              <c:strCache/>
            </c:strRef>
          </c:cat>
          <c:val>
            <c:numRef>
              <c:f>'職員旅費 検察庁'!$E$47:$Q$47</c:f>
              <c:numCache/>
            </c:numRef>
          </c:val>
          <c:smooth val="0"/>
        </c:ser>
        <c:marker val="1"/>
        <c:axId val="35933442"/>
        <c:axId val="54965523"/>
      </c:lineChart>
      <c:catAx>
        <c:axId val="35933442"/>
        <c:scaling>
          <c:orientation val="minMax"/>
        </c:scaling>
        <c:axPos val="b"/>
        <c:delete val="0"/>
        <c:numFmt formatCode="General" sourceLinked="1"/>
        <c:majorTickMark val="in"/>
        <c:minorTickMark val="none"/>
        <c:tickLblPos val="nextTo"/>
        <c:crossAx val="54965523"/>
        <c:crosses val="autoZero"/>
        <c:auto val="1"/>
        <c:lblOffset val="100"/>
        <c:noMultiLvlLbl val="0"/>
      </c:catAx>
      <c:valAx>
        <c:axId val="54965523"/>
        <c:scaling>
          <c:orientation val="minMax"/>
        </c:scaling>
        <c:axPos val="l"/>
        <c:majorGridlines/>
        <c:delete val="0"/>
        <c:numFmt formatCode="General" sourceLinked="1"/>
        <c:majorTickMark val="in"/>
        <c:minorTickMark val="none"/>
        <c:tickLblPos val="nextTo"/>
        <c:crossAx val="35933442"/>
        <c:crossesAt val="1"/>
        <c:crossBetween val="between"/>
        <c:dispUnits/>
      </c:valAx>
      <c:spPr>
        <a:ln w="12700">
          <a:solidFill>
            <a:srgbClr val="808080"/>
          </a:solidFill>
        </a:ln>
      </c:spPr>
    </c:plotArea>
    <c:legend>
      <c:legendPos val="r"/>
      <c:layout>
        <c:manualLayout>
          <c:xMode val="edge"/>
          <c:yMode val="edge"/>
          <c:x val="0.68625"/>
          <c:y val="0.71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44"/>
          <c:w val="0.9565"/>
          <c:h val="0.91475"/>
        </c:manualLayout>
      </c:layout>
      <c:lineChart>
        <c:grouping val="standard"/>
        <c:varyColors val="0"/>
        <c:ser>
          <c:idx val="0"/>
          <c:order val="0"/>
          <c:tx>
            <c:strRef>
              <c:f>'職員旅費 矯正官署'!$C$47</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矯正官署'!$E$46:$Q$46</c:f>
              <c:strCache/>
            </c:strRef>
          </c:cat>
          <c:val>
            <c:numRef>
              <c:f>'職員旅費 矯正官署'!$E$47:$Q$47</c:f>
              <c:numCache/>
            </c:numRef>
          </c:val>
          <c:smooth val="0"/>
        </c:ser>
        <c:ser>
          <c:idx val="3"/>
          <c:order val="1"/>
          <c:tx>
            <c:strRef>
              <c:f>'職員旅費 矯正官署'!$C$48</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矯正官署'!$E$46:$Q$46</c:f>
              <c:strCache/>
            </c:strRef>
          </c:cat>
          <c:val>
            <c:numRef>
              <c:f>'職員旅費 矯正官署'!$E$48:$Q$48</c:f>
              <c:numCache/>
            </c:numRef>
          </c:val>
          <c:smooth val="0"/>
        </c:ser>
        <c:marker val="1"/>
        <c:axId val="24927660"/>
        <c:axId val="23022349"/>
      </c:lineChart>
      <c:catAx>
        <c:axId val="24927660"/>
        <c:scaling>
          <c:orientation val="minMax"/>
        </c:scaling>
        <c:axPos val="b"/>
        <c:delete val="0"/>
        <c:numFmt formatCode="General" sourceLinked="1"/>
        <c:majorTickMark val="in"/>
        <c:minorTickMark val="none"/>
        <c:tickLblPos val="nextTo"/>
        <c:crossAx val="23022349"/>
        <c:crosses val="autoZero"/>
        <c:auto val="1"/>
        <c:lblOffset val="100"/>
        <c:noMultiLvlLbl val="0"/>
      </c:catAx>
      <c:valAx>
        <c:axId val="23022349"/>
        <c:scaling>
          <c:orientation val="minMax"/>
        </c:scaling>
        <c:axPos val="l"/>
        <c:majorGridlines/>
        <c:delete val="0"/>
        <c:numFmt formatCode="General" sourceLinked="1"/>
        <c:majorTickMark val="in"/>
        <c:minorTickMark val="none"/>
        <c:tickLblPos val="nextTo"/>
        <c:crossAx val="24927660"/>
        <c:crossesAt val="1"/>
        <c:crossBetween val="between"/>
        <c:dispUnits/>
      </c:valAx>
      <c:spPr>
        <a:ln w="12700">
          <a:solidFill>
            <a:srgbClr val="808080"/>
          </a:solidFill>
        </a:ln>
      </c:spPr>
    </c:plotArea>
    <c:legend>
      <c:legendPos val="r"/>
      <c:layout>
        <c:manualLayout>
          <c:xMode val="edge"/>
          <c:yMode val="edge"/>
          <c:x val="0.73975"/>
          <c:y val="0.66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4125"/>
          <c:w val="0.9565"/>
          <c:h val="0.9165"/>
        </c:manualLayout>
      </c:layout>
      <c:lineChart>
        <c:grouping val="standard"/>
        <c:varyColors val="0"/>
        <c:ser>
          <c:idx val="0"/>
          <c:order val="0"/>
          <c:tx>
            <c:strRef>
              <c:f>'職員旅費 矯正官署'!$C$41</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矯正官署'!$E$40:$Q$40</c:f>
              <c:strCache/>
            </c:strRef>
          </c:cat>
          <c:val>
            <c:numRef>
              <c:f>'職員旅費 矯正官署'!$E$41:$Q$41</c:f>
              <c:numCache/>
            </c:numRef>
          </c:val>
          <c:smooth val="0"/>
        </c:ser>
        <c:ser>
          <c:idx val="3"/>
          <c:order val="1"/>
          <c:tx>
            <c:strRef>
              <c:f>'職員旅費 矯正官署'!$C$42</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矯正官署'!$E$40:$Q$40</c:f>
              <c:strCache/>
            </c:strRef>
          </c:cat>
          <c:val>
            <c:numRef>
              <c:f>'職員旅費 矯正官署'!$E$42:$Q$42</c:f>
              <c:numCache/>
            </c:numRef>
          </c:val>
          <c:smooth val="0"/>
        </c:ser>
        <c:marker val="1"/>
        <c:axId val="5874550"/>
        <c:axId val="52870951"/>
      </c:lineChart>
      <c:catAx>
        <c:axId val="5874550"/>
        <c:scaling>
          <c:orientation val="minMax"/>
        </c:scaling>
        <c:axPos val="b"/>
        <c:delete val="0"/>
        <c:numFmt formatCode="General" sourceLinked="1"/>
        <c:majorTickMark val="in"/>
        <c:minorTickMark val="none"/>
        <c:tickLblPos val="nextTo"/>
        <c:crossAx val="52870951"/>
        <c:crosses val="autoZero"/>
        <c:auto val="1"/>
        <c:lblOffset val="100"/>
        <c:noMultiLvlLbl val="0"/>
      </c:catAx>
      <c:valAx>
        <c:axId val="52870951"/>
        <c:scaling>
          <c:orientation val="minMax"/>
        </c:scaling>
        <c:axPos val="l"/>
        <c:majorGridlines/>
        <c:delete val="0"/>
        <c:numFmt formatCode="General" sourceLinked="1"/>
        <c:majorTickMark val="in"/>
        <c:minorTickMark val="none"/>
        <c:tickLblPos val="nextTo"/>
        <c:crossAx val="5874550"/>
        <c:crossesAt val="1"/>
        <c:crossBetween val="between"/>
        <c:dispUnits/>
      </c:valAx>
      <c:spPr>
        <a:ln w="12700">
          <a:solidFill>
            <a:srgbClr val="808080"/>
          </a:solidFill>
        </a:ln>
      </c:spPr>
    </c:plotArea>
    <c:legend>
      <c:legendPos val="r"/>
      <c:layout>
        <c:manualLayout>
          <c:xMode val="edge"/>
          <c:yMode val="edge"/>
          <c:x val="0.779"/>
          <c:y val="0.1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4125"/>
          <c:w val="0.948"/>
          <c:h val="0.91475"/>
        </c:manualLayout>
      </c:layout>
      <c:lineChart>
        <c:grouping val="standard"/>
        <c:varyColors val="0"/>
        <c:ser>
          <c:idx val="0"/>
          <c:order val="0"/>
          <c:tx>
            <c:strRef>
              <c:f>'職員旅費 保護官署'!$C$42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保護官署'!$E$41:$Q$41</c:f>
              <c:strCache/>
            </c:strRef>
          </c:cat>
          <c:val>
            <c:numRef>
              <c:f>'職員旅費 保護官署'!$E$42:$Q$42</c:f>
              <c:numCache/>
            </c:numRef>
          </c:val>
          <c:smooth val="0"/>
        </c:ser>
        <c:ser>
          <c:idx val="3"/>
          <c:order val="1"/>
          <c:tx>
            <c:strRef>
              <c:f>'職員旅費 保護官署'!$C$43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'職員旅費 保護官署'!$E$41:$Q$41</c:f>
              <c:strCache/>
            </c:strRef>
          </c:cat>
          <c:val>
            <c:numRef>
              <c:f>'職員旅費 保護官署'!$E$43:$Q$43</c:f>
              <c:numCache/>
            </c:numRef>
          </c:val>
          <c:smooth val="0"/>
        </c:ser>
        <c:marker val="1"/>
        <c:axId val="6076512"/>
        <c:axId val="54688609"/>
      </c:lineChart>
      <c:catAx>
        <c:axId val="6076512"/>
        <c:scaling>
          <c:orientation val="minMax"/>
        </c:scaling>
        <c:axPos val="b"/>
        <c:delete val="0"/>
        <c:numFmt formatCode="General" sourceLinked="1"/>
        <c:majorTickMark val="in"/>
        <c:minorTickMark val="none"/>
        <c:tickLblPos val="nextTo"/>
        <c:crossAx val="54688609"/>
        <c:crosses val="autoZero"/>
        <c:auto val="1"/>
        <c:lblOffset val="100"/>
        <c:noMultiLvlLbl val="0"/>
      </c:catAx>
      <c:valAx>
        <c:axId val="54688609"/>
        <c:scaling>
          <c:orientation val="minMax"/>
        </c:scaling>
        <c:axPos val="l"/>
        <c:majorGridlines/>
        <c:delete val="0"/>
        <c:numFmt formatCode="General" sourceLinked="1"/>
        <c:majorTickMark val="in"/>
        <c:minorTickMark val="none"/>
        <c:tickLblPos val="nextTo"/>
        <c:crossAx val="6076512"/>
        <c:crossesAt val="1"/>
        <c:crossBetween val="between"/>
        <c:dispUnits/>
      </c:valAx>
      <c:spPr>
        <a:ln w="12700">
          <a:solidFill>
            <a:srgbClr val="808080"/>
          </a:solidFill>
        </a:ln>
      </c:spPr>
    </c:plotArea>
    <c:legend>
      <c:legendPos val="r"/>
      <c:layout>
        <c:manualLayout>
          <c:xMode val="edge"/>
          <c:yMode val="edge"/>
          <c:x val="0.7445"/>
          <c:y val="0.6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0.2975</cdr:x>
      <cdr:y>0</cdr:y>
    </cdr:from>
    <cdr:to>
      <cdr:x>0.74675</cdr:x>
      <cdr:y>0.1155</cdr:y>
    </cdr:to>
    <cdr:sp>
      <cdr:nvSpPr>
        <cdr:cNvPr id="1" name="Rectangle 1"/>
        <cdr:cNvSpPr>
          <a:spLocks/>
        </cdr:cNvSpPr>
      </cdr:nvSpPr>
      <cdr:spPr>
        <a:xfrm>
          <a:off x="1419225" y="0"/>
          <a:ext cx="2152650" cy="314325"/>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171450</xdr:rowOff>
    </xdr:from>
    <xdr:to>
      <xdr:col>10</xdr:col>
      <xdr:colOff>390525</xdr:colOff>
      <xdr:row>30</xdr:row>
      <xdr:rowOff>123825</xdr:rowOff>
    </xdr:to>
    <xdr:graphicFrame>
      <xdr:nvGraphicFramePr>
        <xdr:cNvPr id="1" name="Chart 1"/>
        <xdr:cNvGraphicFramePr/>
      </xdr:nvGraphicFramePr>
      <xdr:xfrm>
        <a:off x="5267325" y="8258175"/>
        <a:ext cx="47625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381000</xdr:colOff>
      <xdr:row>30</xdr:row>
      <xdr:rowOff>104775</xdr:rowOff>
    </xdr:to>
    <xdr:graphicFrame>
      <xdr:nvGraphicFramePr>
        <xdr:cNvPr id="2" name="Chart 2"/>
        <xdr:cNvGraphicFramePr/>
      </xdr:nvGraphicFramePr>
      <xdr:xfrm>
        <a:off x="390525" y="8239125"/>
        <a:ext cx="47720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38100</xdr:rowOff>
    </xdr:from>
    <xdr:to>
      <xdr:col>2</xdr:col>
      <xdr:colOff>257175</xdr:colOff>
      <xdr:row>11</xdr:row>
      <xdr:rowOff>152400</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504825</xdr:colOff>
      <xdr:row>18</xdr:row>
      <xdr:rowOff>180975</xdr:rowOff>
    </xdr:from>
    <xdr:to>
      <xdr:col>18</xdr:col>
      <xdr:colOff>9525</xdr:colOff>
      <xdr:row>30</xdr:row>
      <xdr:rowOff>104775</xdr:rowOff>
    </xdr:to>
    <xdr:sp>
      <xdr:nvSpPr>
        <xdr:cNvPr id="5" name="Rectangle 5"/>
        <xdr:cNvSpPr>
          <a:spLocks/>
        </xdr:cNvSpPr>
      </xdr:nvSpPr>
      <xdr:spPr>
        <a:xfrm>
          <a:off x="10144125" y="8267700"/>
          <a:ext cx="60769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85725</xdr:colOff>
      <xdr:row>19</xdr:row>
      <xdr:rowOff>0</xdr:rowOff>
    </xdr:from>
    <xdr:to>
      <xdr:col>3</xdr:col>
      <xdr:colOff>66675</xdr:colOff>
      <xdr:row>20</xdr:row>
      <xdr:rowOff>47625</xdr:rowOff>
    </xdr:to>
    <xdr:sp>
      <xdr:nvSpPr>
        <xdr:cNvPr id="6" name="Rectangle 6"/>
        <xdr:cNvSpPr>
          <a:spLocks/>
        </xdr:cNvSpPr>
      </xdr:nvSpPr>
      <xdr:spPr>
        <a:xfrm>
          <a:off x="1885950" y="83343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19</xdr:row>
      <xdr:rowOff>38100</xdr:rowOff>
    </xdr:from>
    <xdr:to>
      <xdr:col>8</xdr:col>
      <xdr:colOff>381000</xdr:colOff>
      <xdr:row>20</xdr:row>
      <xdr:rowOff>95250</xdr:rowOff>
    </xdr:to>
    <xdr:sp>
      <xdr:nvSpPr>
        <xdr:cNvPr id="7" name="Rectangle 7"/>
        <xdr:cNvSpPr>
          <a:spLocks/>
        </xdr:cNvSpPr>
      </xdr:nvSpPr>
      <xdr:spPr>
        <a:xfrm>
          <a:off x="7229475"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152400</xdr:rowOff>
    </xdr:from>
    <xdr:to>
      <xdr:col>4</xdr:col>
      <xdr:colOff>381000</xdr:colOff>
      <xdr:row>40</xdr:row>
      <xdr:rowOff>104775</xdr:rowOff>
    </xdr:to>
    <xdr:graphicFrame>
      <xdr:nvGraphicFramePr>
        <xdr:cNvPr id="1" name="Chart 1"/>
        <xdr:cNvGraphicFramePr/>
      </xdr:nvGraphicFramePr>
      <xdr:xfrm>
        <a:off x="390525" y="8867775"/>
        <a:ext cx="4772025" cy="29241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3</xdr:row>
      <xdr:rowOff>85725</xdr:rowOff>
    </xdr:from>
    <xdr:to>
      <xdr:col>2</xdr:col>
      <xdr:colOff>180975</xdr:colOff>
      <xdr:row>4</xdr:row>
      <xdr:rowOff>200025</xdr:rowOff>
    </xdr:to>
    <xdr:sp>
      <xdr:nvSpPr>
        <xdr:cNvPr id="2" name="Rectangle 2"/>
        <xdr:cNvSpPr>
          <a:spLocks/>
        </xdr:cNvSpPr>
      </xdr:nvSpPr>
      <xdr:spPr>
        <a:xfrm>
          <a:off x="152400" y="99060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10</xdr:col>
      <xdr:colOff>609600</xdr:colOff>
      <xdr:row>28</xdr:row>
      <xdr:rowOff>180975</xdr:rowOff>
    </xdr:from>
    <xdr:to>
      <xdr:col>18</xdr:col>
      <xdr:colOff>9525</xdr:colOff>
      <xdr:row>40</xdr:row>
      <xdr:rowOff>104775</xdr:rowOff>
    </xdr:to>
    <xdr:sp>
      <xdr:nvSpPr>
        <xdr:cNvPr id="3" name="Rectangle 3"/>
        <xdr:cNvSpPr>
          <a:spLocks/>
        </xdr:cNvSpPr>
      </xdr:nvSpPr>
      <xdr:spPr>
        <a:xfrm>
          <a:off x="10248900" y="8896350"/>
          <a:ext cx="59626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0</xdr:col>
      <xdr:colOff>152400</xdr:colOff>
      <xdr:row>15</xdr:row>
      <xdr:rowOff>85725</xdr:rowOff>
    </xdr:from>
    <xdr:to>
      <xdr:col>2</xdr:col>
      <xdr:colOff>180975</xdr:colOff>
      <xdr:row>16</xdr:row>
      <xdr:rowOff>200025</xdr:rowOff>
    </xdr:to>
    <xdr:sp>
      <xdr:nvSpPr>
        <xdr:cNvPr id="4" name="Rectangle 4"/>
        <xdr:cNvSpPr>
          <a:spLocks/>
        </xdr:cNvSpPr>
      </xdr:nvSpPr>
      <xdr:spPr>
        <a:xfrm>
          <a:off x="152400" y="474345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4</xdr:col>
      <xdr:colOff>533400</xdr:colOff>
      <xdr:row>28</xdr:row>
      <xdr:rowOff>142875</xdr:rowOff>
    </xdr:from>
    <xdr:to>
      <xdr:col>10</xdr:col>
      <xdr:colOff>438150</xdr:colOff>
      <xdr:row>40</xdr:row>
      <xdr:rowOff>95250</xdr:rowOff>
    </xdr:to>
    <xdr:graphicFrame>
      <xdr:nvGraphicFramePr>
        <xdr:cNvPr id="5" name="Chart 5"/>
        <xdr:cNvGraphicFramePr/>
      </xdr:nvGraphicFramePr>
      <xdr:xfrm>
        <a:off x="5314950" y="8858250"/>
        <a:ext cx="4762500" cy="2924175"/>
      </xdr:xfrm>
      <a:graphic>
        <a:graphicData uri="http://schemas.openxmlformats.org/drawingml/2006/chart">
          <c:chart xmlns:c="http://schemas.openxmlformats.org/drawingml/2006/chart" r:id="rId2"/>
        </a:graphicData>
      </a:graphic>
    </xdr:graphicFrame>
    <xdr:clientData/>
  </xdr:twoCellAnchor>
  <xdr:twoCellAnchor>
    <xdr:from>
      <xdr:col>2</xdr:col>
      <xdr:colOff>47625</xdr:colOff>
      <xdr:row>29</xdr:row>
      <xdr:rowOff>38100</xdr:rowOff>
    </xdr:from>
    <xdr:to>
      <xdr:col>3</xdr:col>
      <xdr:colOff>28575</xdr:colOff>
      <xdr:row>30</xdr:row>
      <xdr:rowOff>85725</xdr:rowOff>
    </xdr:to>
    <xdr:sp>
      <xdr:nvSpPr>
        <xdr:cNvPr id="6" name="Rectangle 6"/>
        <xdr:cNvSpPr>
          <a:spLocks/>
        </xdr:cNvSpPr>
      </xdr:nvSpPr>
      <xdr:spPr>
        <a:xfrm>
          <a:off x="1800225" y="9001125"/>
          <a:ext cx="2057400"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29</xdr:row>
      <xdr:rowOff>19050</xdr:rowOff>
    </xdr:from>
    <xdr:to>
      <xdr:col>8</xdr:col>
      <xdr:colOff>381000</xdr:colOff>
      <xdr:row>30</xdr:row>
      <xdr:rowOff>76200</xdr:rowOff>
    </xdr:to>
    <xdr:sp>
      <xdr:nvSpPr>
        <xdr:cNvPr id="7" name="Rectangle 7"/>
        <xdr:cNvSpPr>
          <a:spLocks/>
        </xdr:cNvSpPr>
      </xdr:nvSpPr>
      <xdr:spPr>
        <a:xfrm>
          <a:off x="7229475" y="89820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18</xdr:row>
      <xdr:rowOff>171450</xdr:rowOff>
    </xdr:from>
    <xdr:to>
      <xdr:col>10</xdr:col>
      <xdr:colOff>428625</xdr:colOff>
      <xdr:row>30</xdr:row>
      <xdr:rowOff>123825</xdr:rowOff>
    </xdr:to>
    <xdr:graphicFrame>
      <xdr:nvGraphicFramePr>
        <xdr:cNvPr id="1" name="Chart 1"/>
        <xdr:cNvGraphicFramePr/>
      </xdr:nvGraphicFramePr>
      <xdr:xfrm>
        <a:off x="5286375" y="823912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2007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104775</xdr:rowOff>
    </xdr:from>
    <xdr:to>
      <xdr:col>2</xdr:col>
      <xdr:colOff>257175</xdr:colOff>
      <xdr:row>11</xdr:row>
      <xdr:rowOff>219075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4865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142875</xdr:colOff>
      <xdr:row>19</xdr:row>
      <xdr:rowOff>38100</xdr:rowOff>
    </xdr:from>
    <xdr:to>
      <xdr:col>3</xdr:col>
      <xdr:colOff>123825</xdr:colOff>
      <xdr:row>20</xdr:row>
      <xdr:rowOff>85725</xdr:rowOff>
    </xdr:to>
    <xdr:sp>
      <xdr:nvSpPr>
        <xdr:cNvPr id="6" name="Rectangle 6"/>
        <xdr:cNvSpPr>
          <a:spLocks/>
        </xdr:cNvSpPr>
      </xdr:nvSpPr>
      <xdr:spPr>
        <a:xfrm>
          <a:off x="194310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66675</xdr:colOff>
      <xdr:row>19</xdr:row>
      <xdr:rowOff>47625</xdr:rowOff>
    </xdr:from>
    <xdr:to>
      <xdr:col>8</xdr:col>
      <xdr:colOff>428625</xdr:colOff>
      <xdr:row>20</xdr:row>
      <xdr:rowOff>104775</xdr:rowOff>
    </xdr:to>
    <xdr:sp>
      <xdr:nvSpPr>
        <xdr:cNvPr id="7" name="Rectangle 7"/>
        <xdr:cNvSpPr>
          <a:spLocks/>
        </xdr:cNvSpPr>
      </xdr:nvSpPr>
      <xdr:spPr>
        <a:xfrm>
          <a:off x="7277100" y="83629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152400</xdr:rowOff>
    </xdr:from>
    <xdr:to>
      <xdr:col>4</xdr:col>
      <xdr:colOff>400050</xdr:colOff>
      <xdr:row>30</xdr:row>
      <xdr:rowOff>104775</xdr:rowOff>
    </xdr:to>
    <xdr:graphicFrame>
      <xdr:nvGraphicFramePr>
        <xdr:cNvPr id="1" name="Chart 1"/>
        <xdr:cNvGraphicFramePr/>
      </xdr:nvGraphicFramePr>
      <xdr:xfrm>
        <a:off x="390525" y="8239125"/>
        <a:ext cx="4791075" cy="292417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314325</xdr:rowOff>
    </xdr:from>
    <xdr:to>
      <xdr:col>2</xdr:col>
      <xdr:colOff>257175</xdr:colOff>
      <xdr:row>4</xdr:row>
      <xdr:rowOff>304800</xdr:rowOff>
    </xdr:to>
    <xdr:sp>
      <xdr:nvSpPr>
        <xdr:cNvPr id="2" name="Rectangle 2"/>
        <xdr:cNvSpPr>
          <a:spLocks/>
        </xdr:cNvSpPr>
      </xdr:nvSpPr>
      <xdr:spPr>
        <a:xfrm>
          <a:off x="228600" y="12192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123825</xdr:rowOff>
    </xdr:from>
    <xdr:to>
      <xdr:col>2</xdr:col>
      <xdr:colOff>257175</xdr:colOff>
      <xdr:row>11</xdr:row>
      <xdr:rowOff>238125</xdr:rowOff>
    </xdr:to>
    <xdr:sp>
      <xdr:nvSpPr>
        <xdr:cNvPr id="3" name="Rectangle 3"/>
        <xdr:cNvSpPr>
          <a:spLocks/>
        </xdr:cNvSpPr>
      </xdr:nvSpPr>
      <xdr:spPr>
        <a:xfrm>
          <a:off x="228600" y="45910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590550</xdr:colOff>
      <xdr:row>18</xdr:row>
      <xdr:rowOff>180975</xdr:rowOff>
    </xdr:from>
    <xdr:to>
      <xdr:col>18</xdr:col>
      <xdr:colOff>9525</xdr:colOff>
      <xdr:row>30</xdr:row>
      <xdr:rowOff>104775</xdr:rowOff>
    </xdr:to>
    <xdr:sp>
      <xdr:nvSpPr>
        <xdr:cNvPr id="4" name="Rectangle 4"/>
        <xdr:cNvSpPr>
          <a:spLocks/>
        </xdr:cNvSpPr>
      </xdr:nvSpPr>
      <xdr:spPr>
        <a:xfrm>
          <a:off x="10229850" y="8267700"/>
          <a:ext cx="59912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123825</xdr:colOff>
      <xdr:row>19</xdr:row>
      <xdr:rowOff>19050</xdr:rowOff>
    </xdr:from>
    <xdr:to>
      <xdr:col>3</xdr:col>
      <xdr:colOff>104775</xdr:colOff>
      <xdr:row>20</xdr:row>
      <xdr:rowOff>66675</xdr:rowOff>
    </xdr:to>
    <xdr:sp>
      <xdr:nvSpPr>
        <xdr:cNvPr id="5" name="Rectangle 5"/>
        <xdr:cNvSpPr>
          <a:spLocks/>
        </xdr:cNvSpPr>
      </xdr:nvSpPr>
      <xdr:spPr>
        <a:xfrm>
          <a:off x="19240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4</xdr:col>
      <xdr:colOff>533400</xdr:colOff>
      <xdr:row>18</xdr:row>
      <xdr:rowOff>171450</xdr:rowOff>
    </xdr:from>
    <xdr:to>
      <xdr:col>10</xdr:col>
      <xdr:colOff>457200</xdr:colOff>
      <xdr:row>30</xdr:row>
      <xdr:rowOff>123825</xdr:rowOff>
    </xdr:to>
    <xdr:graphicFrame>
      <xdr:nvGraphicFramePr>
        <xdr:cNvPr id="6" name="Chart 6"/>
        <xdr:cNvGraphicFramePr/>
      </xdr:nvGraphicFramePr>
      <xdr:xfrm>
        <a:off x="5314950" y="8258175"/>
        <a:ext cx="4781550" cy="2924175"/>
      </xdr:xfrm>
      <a:graphic>
        <a:graphicData uri="http://schemas.openxmlformats.org/drawingml/2006/chart">
          <c:chart xmlns:c="http://schemas.openxmlformats.org/drawingml/2006/chart" r:id="rId2"/>
        </a:graphicData>
      </a:graphic>
    </xdr:graphicFrame>
    <xdr:clientData/>
  </xdr:twoCellAnchor>
  <xdr:twoCellAnchor>
    <xdr:from>
      <xdr:col>7</xdr:col>
      <xdr:colOff>47625</xdr:colOff>
      <xdr:row>19</xdr:row>
      <xdr:rowOff>38100</xdr:rowOff>
    </xdr:from>
    <xdr:to>
      <xdr:col>8</xdr:col>
      <xdr:colOff>409575</xdr:colOff>
      <xdr:row>20</xdr:row>
      <xdr:rowOff>95250</xdr:rowOff>
    </xdr:to>
    <xdr:sp>
      <xdr:nvSpPr>
        <xdr:cNvPr id="7" name="Rectangle 7"/>
        <xdr:cNvSpPr>
          <a:spLocks/>
        </xdr:cNvSpPr>
      </xdr:nvSpPr>
      <xdr:spPr>
        <a:xfrm>
          <a:off x="725805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18</xdr:row>
      <xdr:rowOff>171450</xdr:rowOff>
    </xdr:from>
    <xdr:to>
      <xdr:col>10</xdr:col>
      <xdr:colOff>428625</xdr:colOff>
      <xdr:row>30</xdr:row>
      <xdr:rowOff>123825</xdr:rowOff>
    </xdr:to>
    <xdr:graphicFrame>
      <xdr:nvGraphicFramePr>
        <xdr:cNvPr id="1" name="Chart 1"/>
        <xdr:cNvGraphicFramePr/>
      </xdr:nvGraphicFramePr>
      <xdr:xfrm>
        <a:off x="5286375" y="825817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3912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339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6770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171450</xdr:colOff>
      <xdr:row>19</xdr:row>
      <xdr:rowOff>0</xdr:rowOff>
    </xdr:from>
    <xdr:to>
      <xdr:col>3</xdr:col>
      <xdr:colOff>152400</xdr:colOff>
      <xdr:row>20</xdr:row>
      <xdr:rowOff>47625</xdr:rowOff>
    </xdr:to>
    <xdr:sp>
      <xdr:nvSpPr>
        <xdr:cNvPr id="6" name="Rectangle 6"/>
        <xdr:cNvSpPr>
          <a:spLocks/>
        </xdr:cNvSpPr>
      </xdr:nvSpPr>
      <xdr:spPr>
        <a:xfrm>
          <a:off x="1971675" y="83343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104775</xdr:colOff>
      <xdr:row>19</xdr:row>
      <xdr:rowOff>19050</xdr:rowOff>
    </xdr:from>
    <xdr:to>
      <xdr:col>8</xdr:col>
      <xdr:colOff>466725</xdr:colOff>
      <xdr:row>20</xdr:row>
      <xdr:rowOff>76200</xdr:rowOff>
    </xdr:to>
    <xdr:sp>
      <xdr:nvSpPr>
        <xdr:cNvPr id="7" name="Rectangle 7"/>
        <xdr:cNvSpPr>
          <a:spLocks/>
        </xdr:cNvSpPr>
      </xdr:nvSpPr>
      <xdr:spPr>
        <a:xfrm>
          <a:off x="7315200"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18</xdr:row>
      <xdr:rowOff>152400</xdr:rowOff>
    </xdr:from>
    <xdr:to>
      <xdr:col>10</xdr:col>
      <xdr:colOff>333375</xdr:colOff>
      <xdr:row>30</xdr:row>
      <xdr:rowOff>104775</xdr:rowOff>
    </xdr:to>
    <xdr:graphicFrame>
      <xdr:nvGraphicFramePr>
        <xdr:cNvPr id="1" name="Chart 1"/>
        <xdr:cNvGraphicFramePr/>
      </xdr:nvGraphicFramePr>
      <xdr:xfrm>
        <a:off x="5248275" y="823912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2"/>
        <xdr:cNvGraphicFramePr/>
      </xdr:nvGraphicFramePr>
      <xdr:xfrm>
        <a:off x="390525" y="823912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428625</xdr:colOff>
      <xdr:row>18</xdr:row>
      <xdr:rowOff>180975</xdr:rowOff>
    </xdr:from>
    <xdr:to>
      <xdr:col>18</xdr:col>
      <xdr:colOff>9525</xdr:colOff>
      <xdr:row>30</xdr:row>
      <xdr:rowOff>104775</xdr:rowOff>
    </xdr:to>
    <xdr:sp>
      <xdr:nvSpPr>
        <xdr:cNvPr id="5" name="Rectangle 5"/>
        <xdr:cNvSpPr>
          <a:spLocks/>
        </xdr:cNvSpPr>
      </xdr:nvSpPr>
      <xdr:spPr>
        <a:xfrm>
          <a:off x="10067925" y="8267700"/>
          <a:ext cx="61531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1</xdr:col>
      <xdr:colOff>1400175</xdr:colOff>
      <xdr:row>19</xdr:row>
      <xdr:rowOff>19050</xdr:rowOff>
    </xdr:from>
    <xdr:to>
      <xdr:col>2</xdr:col>
      <xdr:colOff>1990725</xdr:colOff>
      <xdr:row>20</xdr:row>
      <xdr:rowOff>66675</xdr:rowOff>
    </xdr:to>
    <xdr:sp>
      <xdr:nvSpPr>
        <xdr:cNvPr id="6" name="Rectangle 6"/>
        <xdr:cNvSpPr>
          <a:spLocks/>
        </xdr:cNvSpPr>
      </xdr:nvSpPr>
      <xdr:spPr>
        <a:xfrm>
          <a:off x="178117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800100</xdr:colOff>
      <xdr:row>19</xdr:row>
      <xdr:rowOff>38100</xdr:rowOff>
    </xdr:from>
    <xdr:to>
      <xdr:col>8</xdr:col>
      <xdr:colOff>352425</xdr:colOff>
      <xdr:row>20</xdr:row>
      <xdr:rowOff>95250</xdr:rowOff>
    </xdr:to>
    <xdr:sp>
      <xdr:nvSpPr>
        <xdr:cNvPr id="7" name="Rectangle 7"/>
        <xdr:cNvSpPr>
          <a:spLocks/>
        </xdr:cNvSpPr>
      </xdr:nvSpPr>
      <xdr:spPr>
        <a:xfrm>
          <a:off x="720090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339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190500</xdr:colOff>
      <xdr:row>19</xdr:row>
      <xdr:rowOff>38100</xdr:rowOff>
    </xdr:from>
    <xdr:to>
      <xdr:col>3</xdr:col>
      <xdr:colOff>171450</xdr:colOff>
      <xdr:row>20</xdr:row>
      <xdr:rowOff>85725</xdr:rowOff>
    </xdr:to>
    <xdr:sp>
      <xdr:nvSpPr>
        <xdr:cNvPr id="6" name="Rectangle 6"/>
        <xdr:cNvSpPr>
          <a:spLocks/>
        </xdr:cNvSpPr>
      </xdr:nvSpPr>
      <xdr:spPr>
        <a:xfrm>
          <a:off x="1990725" y="83724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800100</xdr:colOff>
      <xdr:row>19</xdr:row>
      <xdr:rowOff>19050</xdr:rowOff>
    </xdr:from>
    <xdr:to>
      <xdr:col>8</xdr:col>
      <xdr:colOff>352425</xdr:colOff>
      <xdr:row>20</xdr:row>
      <xdr:rowOff>76200</xdr:rowOff>
    </xdr:to>
    <xdr:sp>
      <xdr:nvSpPr>
        <xdr:cNvPr id="7" name="Rectangle 7"/>
        <xdr:cNvSpPr>
          <a:spLocks/>
        </xdr:cNvSpPr>
      </xdr:nvSpPr>
      <xdr:spPr>
        <a:xfrm>
          <a:off x="7200900"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152400</xdr:rowOff>
    </xdr:from>
    <xdr:to>
      <xdr:col>10</xdr:col>
      <xdr:colOff>371475</xdr:colOff>
      <xdr:row>30</xdr:row>
      <xdr:rowOff>104775</xdr:rowOff>
    </xdr:to>
    <xdr:graphicFrame>
      <xdr:nvGraphicFramePr>
        <xdr:cNvPr id="1" name="Chart 1"/>
        <xdr:cNvGraphicFramePr/>
      </xdr:nvGraphicFramePr>
      <xdr:xfrm>
        <a:off x="52673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18</xdr:row>
      <xdr:rowOff>180975</xdr:rowOff>
    </xdr:from>
    <xdr:to>
      <xdr:col>18</xdr:col>
      <xdr:colOff>9525</xdr:colOff>
      <xdr:row>30</xdr:row>
      <xdr:rowOff>104775</xdr:rowOff>
    </xdr:to>
    <xdr:sp>
      <xdr:nvSpPr>
        <xdr:cNvPr id="5" name="Rectangle 5"/>
        <xdr:cNvSpPr>
          <a:spLocks/>
        </xdr:cNvSpPr>
      </xdr:nvSpPr>
      <xdr:spPr>
        <a:xfrm>
          <a:off x="10106025" y="826770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123825</xdr:colOff>
      <xdr:row>19</xdr:row>
      <xdr:rowOff>19050</xdr:rowOff>
    </xdr:from>
    <xdr:to>
      <xdr:col>3</xdr:col>
      <xdr:colOff>104775</xdr:colOff>
      <xdr:row>20</xdr:row>
      <xdr:rowOff>66675</xdr:rowOff>
    </xdr:to>
    <xdr:sp>
      <xdr:nvSpPr>
        <xdr:cNvPr id="6" name="Rectangle 6"/>
        <xdr:cNvSpPr>
          <a:spLocks/>
        </xdr:cNvSpPr>
      </xdr:nvSpPr>
      <xdr:spPr>
        <a:xfrm>
          <a:off x="19240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38100</xdr:colOff>
      <xdr:row>19</xdr:row>
      <xdr:rowOff>38100</xdr:rowOff>
    </xdr:from>
    <xdr:to>
      <xdr:col>8</xdr:col>
      <xdr:colOff>400050</xdr:colOff>
      <xdr:row>20</xdr:row>
      <xdr:rowOff>95250</xdr:rowOff>
    </xdr:to>
    <xdr:sp>
      <xdr:nvSpPr>
        <xdr:cNvPr id="7" name="Rectangle 7"/>
        <xdr:cNvSpPr>
          <a:spLocks/>
        </xdr:cNvSpPr>
      </xdr:nvSpPr>
      <xdr:spPr>
        <a:xfrm>
          <a:off x="7248525"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18</xdr:row>
      <xdr:rowOff>152400</xdr:rowOff>
    </xdr:from>
    <xdr:to>
      <xdr:col>10</xdr:col>
      <xdr:colOff>257175</xdr:colOff>
      <xdr:row>30</xdr:row>
      <xdr:rowOff>104775</xdr:rowOff>
    </xdr:to>
    <xdr:graphicFrame>
      <xdr:nvGraphicFramePr>
        <xdr:cNvPr id="1" name="Chart 1"/>
        <xdr:cNvGraphicFramePr/>
      </xdr:nvGraphicFramePr>
      <xdr:xfrm>
        <a:off x="5200650" y="8239125"/>
        <a:ext cx="469582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314325</xdr:colOff>
      <xdr:row>30</xdr:row>
      <xdr:rowOff>104775</xdr:rowOff>
    </xdr:to>
    <xdr:graphicFrame>
      <xdr:nvGraphicFramePr>
        <xdr:cNvPr id="2" name="Chart 2"/>
        <xdr:cNvGraphicFramePr/>
      </xdr:nvGraphicFramePr>
      <xdr:xfrm>
        <a:off x="390525" y="8239125"/>
        <a:ext cx="470535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361950</xdr:colOff>
      <xdr:row>18</xdr:row>
      <xdr:rowOff>180975</xdr:rowOff>
    </xdr:from>
    <xdr:to>
      <xdr:col>18</xdr:col>
      <xdr:colOff>9525</xdr:colOff>
      <xdr:row>30</xdr:row>
      <xdr:rowOff>104775</xdr:rowOff>
    </xdr:to>
    <xdr:sp>
      <xdr:nvSpPr>
        <xdr:cNvPr id="5" name="Rectangle 5"/>
        <xdr:cNvSpPr>
          <a:spLocks/>
        </xdr:cNvSpPr>
      </xdr:nvSpPr>
      <xdr:spPr>
        <a:xfrm>
          <a:off x="10001250" y="8267700"/>
          <a:ext cx="62198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47625</xdr:colOff>
      <xdr:row>19</xdr:row>
      <xdr:rowOff>19050</xdr:rowOff>
    </xdr:from>
    <xdr:to>
      <xdr:col>3</xdr:col>
      <xdr:colOff>28575</xdr:colOff>
      <xdr:row>20</xdr:row>
      <xdr:rowOff>66675</xdr:rowOff>
    </xdr:to>
    <xdr:sp>
      <xdr:nvSpPr>
        <xdr:cNvPr id="6" name="Rectangle 6"/>
        <xdr:cNvSpPr>
          <a:spLocks/>
        </xdr:cNvSpPr>
      </xdr:nvSpPr>
      <xdr:spPr>
        <a:xfrm>
          <a:off x="18478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714375</xdr:colOff>
      <xdr:row>19</xdr:row>
      <xdr:rowOff>19050</xdr:rowOff>
    </xdr:from>
    <xdr:to>
      <xdr:col>8</xdr:col>
      <xdr:colOff>266700</xdr:colOff>
      <xdr:row>20</xdr:row>
      <xdr:rowOff>76200</xdr:rowOff>
    </xdr:to>
    <xdr:sp>
      <xdr:nvSpPr>
        <xdr:cNvPr id="7" name="Rectangle 7"/>
        <xdr:cNvSpPr>
          <a:spLocks/>
        </xdr:cNvSpPr>
      </xdr:nvSpPr>
      <xdr:spPr>
        <a:xfrm>
          <a:off x="711517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428625</xdr:colOff>
      <xdr:row>18</xdr:row>
      <xdr:rowOff>180975</xdr:rowOff>
    </xdr:from>
    <xdr:to>
      <xdr:col>18</xdr:col>
      <xdr:colOff>9525</xdr:colOff>
      <xdr:row>30</xdr:row>
      <xdr:rowOff>104775</xdr:rowOff>
    </xdr:to>
    <xdr:sp>
      <xdr:nvSpPr>
        <xdr:cNvPr id="5" name="Rectangle 5"/>
        <xdr:cNvSpPr>
          <a:spLocks/>
        </xdr:cNvSpPr>
      </xdr:nvSpPr>
      <xdr:spPr>
        <a:xfrm>
          <a:off x="10067925" y="8267700"/>
          <a:ext cx="61531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38100</xdr:colOff>
      <xdr:row>19</xdr:row>
      <xdr:rowOff>19050</xdr:rowOff>
    </xdr:from>
    <xdr:to>
      <xdr:col>3</xdr:col>
      <xdr:colOff>19050</xdr:colOff>
      <xdr:row>20</xdr:row>
      <xdr:rowOff>66675</xdr:rowOff>
    </xdr:to>
    <xdr:sp>
      <xdr:nvSpPr>
        <xdr:cNvPr id="6" name="Rectangle 6"/>
        <xdr:cNvSpPr>
          <a:spLocks/>
        </xdr:cNvSpPr>
      </xdr:nvSpPr>
      <xdr:spPr>
        <a:xfrm>
          <a:off x="183832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123825</xdr:colOff>
      <xdr:row>19</xdr:row>
      <xdr:rowOff>47625</xdr:rowOff>
    </xdr:from>
    <xdr:to>
      <xdr:col>8</xdr:col>
      <xdr:colOff>485775</xdr:colOff>
      <xdr:row>20</xdr:row>
      <xdr:rowOff>104775</xdr:rowOff>
    </xdr:to>
    <xdr:sp>
      <xdr:nvSpPr>
        <xdr:cNvPr id="7" name="Rectangle 7"/>
        <xdr:cNvSpPr>
          <a:spLocks/>
        </xdr:cNvSpPr>
      </xdr:nvSpPr>
      <xdr:spPr>
        <a:xfrm>
          <a:off x="7334250" y="83820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30</xdr:row>
      <xdr:rowOff>66675</xdr:rowOff>
    </xdr:from>
    <xdr:to>
      <xdr:col>4</xdr:col>
      <xdr:colOff>409575</xdr:colOff>
      <xdr:row>41</xdr:row>
      <xdr:rowOff>180975</xdr:rowOff>
    </xdr:to>
    <xdr:graphicFrame>
      <xdr:nvGraphicFramePr>
        <xdr:cNvPr id="1" name="Chart 1"/>
        <xdr:cNvGraphicFramePr/>
      </xdr:nvGraphicFramePr>
      <xdr:xfrm>
        <a:off x="400050" y="9163050"/>
        <a:ext cx="4791075" cy="26860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66675</xdr:rowOff>
    </xdr:from>
    <xdr:to>
      <xdr:col>2</xdr:col>
      <xdr:colOff>257175</xdr:colOff>
      <xdr:row>4</xdr:row>
      <xdr:rowOff>180975</xdr:rowOff>
    </xdr:to>
    <xdr:sp>
      <xdr:nvSpPr>
        <xdr:cNvPr id="2" name="Rectangle 2"/>
        <xdr:cNvSpPr>
          <a:spLocks/>
        </xdr:cNvSpPr>
      </xdr:nvSpPr>
      <xdr:spPr>
        <a:xfrm>
          <a:off x="228600" y="752475"/>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16</xdr:row>
      <xdr:rowOff>47625</xdr:rowOff>
    </xdr:from>
    <xdr:to>
      <xdr:col>2</xdr:col>
      <xdr:colOff>257175</xdr:colOff>
      <xdr:row>17</xdr:row>
      <xdr:rowOff>161925</xdr:rowOff>
    </xdr:to>
    <xdr:sp>
      <xdr:nvSpPr>
        <xdr:cNvPr id="3" name="Rectangle 3"/>
        <xdr:cNvSpPr>
          <a:spLocks/>
        </xdr:cNvSpPr>
      </xdr:nvSpPr>
      <xdr:spPr>
        <a:xfrm>
          <a:off x="228600" y="480060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11</xdr:col>
      <xdr:colOff>19050</xdr:colOff>
      <xdr:row>30</xdr:row>
      <xdr:rowOff>47625</xdr:rowOff>
    </xdr:from>
    <xdr:to>
      <xdr:col>18</xdr:col>
      <xdr:colOff>9525</xdr:colOff>
      <xdr:row>41</xdr:row>
      <xdr:rowOff>180975</xdr:rowOff>
    </xdr:to>
    <xdr:sp>
      <xdr:nvSpPr>
        <xdr:cNvPr id="4" name="Rectangle 4"/>
        <xdr:cNvSpPr>
          <a:spLocks/>
        </xdr:cNvSpPr>
      </xdr:nvSpPr>
      <xdr:spPr>
        <a:xfrm>
          <a:off x="10467975" y="9144000"/>
          <a:ext cx="57531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590550</xdr:colOff>
      <xdr:row>30</xdr:row>
      <xdr:rowOff>66675</xdr:rowOff>
    </xdr:from>
    <xdr:to>
      <xdr:col>10</xdr:col>
      <xdr:colOff>638175</xdr:colOff>
      <xdr:row>41</xdr:row>
      <xdr:rowOff>171450</xdr:rowOff>
    </xdr:to>
    <xdr:graphicFrame>
      <xdr:nvGraphicFramePr>
        <xdr:cNvPr id="5" name="Chart 5"/>
        <xdr:cNvGraphicFramePr/>
      </xdr:nvGraphicFramePr>
      <xdr:xfrm>
        <a:off x="5372100" y="9163050"/>
        <a:ext cx="4905375" cy="2676525"/>
      </xdr:xfrm>
      <a:graphic>
        <a:graphicData uri="http://schemas.openxmlformats.org/drawingml/2006/chart">
          <c:chart xmlns:c="http://schemas.openxmlformats.org/drawingml/2006/chart" r:id="rId2"/>
        </a:graphicData>
      </a:graphic>
    </xdr:graphicFrame>
    <xdr:clientData/>
  </xdr:twoCellAnchor>
  <xdr:twoCellAnchor>
    <xdr:from>
      <xdr:col>7</xdr:col>
      <xdr:colOff>104775</xdr:colOff>
      <xdr:row>31</xdr:row>
      <xdr:rowOff>66675</xdr:rowOff>
    </xdr:from>
    <xdr:to>
      <xdr:col>8</xdr:col>
      <xdr:colOff>466725</xdr:colOff>
      <xdr:row>32</xdr:row>
      <xdr:rowOff>123825</xdr:rowOff>
    </xdr:to>
    <xdr:sp>
      <xdr:nvSpPr>
        <xdr:cNvPr id="6" name="Rectangle 6"/>
        <xdr:cNvSpPr>
          <a:spLocks/>
        </xdr:cNvSpPr>
      </xdr:nvSpPr>
      <xdr:spPr>
        <a:xfrm>
          <a:off x="7315200" y="92583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171450</xdr:rowOff>
    </xdr:from>
    <xdr:to>
      <xdr:col>10</xdr:col>
      <xdr:colOff>314325</xdr:colOff>
      <xdr:row>30</xdr:row>
      <xdr:rowOff>123825</xdr:rowOff>
    </xdr:to>
    <xdr:graphicFrame>
      <xdr:nvGraphicFramePr>
        <xdr:cNvPr id="1" name="Chart 1"/>
        <xdr:cNvGraphicFramePr/>
      </xdr:nvGraphicFramePr>
      <xdr:xfrm>
        <a:off x="5229225" y="823912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2"/>
        <xdr:cNvGraphicFramePr/>
      </xdr:nvGraphicFramePr>
      <xdr:xfrm>
        <a:off x="390525" y="82200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209550</xdr:rowOff>
    </xdr:from>
    <xdr:to>
      <xdr:col>2</xdr:col>
      <xdr:colOff>257175</xdr:colOff>
      <xdr:row>4</xdr:row>
      <xdr:rowOff>200025</xdr:rowOff>
    </xdr:to>
    <xdr:sp>
      <xdr:nvSpPr>
        <xdr:cNvPr id="3" name="Rectangle 3"/>
        <xdr:cNvSpPr>
          <a:spLocks/>
        </xdr:cNvSpPr>
      </xdr:nvSpPr>
      <xdr:spPr>
        <a:xfrm>
          <a:off x="228600" y="1114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5"/>
        <xdr:cNvSpPr>
          <a:spLocks/>
        </xdr:cNvSpPr>
      </xdr:nvSpPr>
      <xdr:spPr>
        <a:xfrm>
          <a:off x="10039350" y="824865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190500</xdr:colOff>
      <xdr:row>19</xdr:row>
      <xdr:rowOff>0</xdr:rowOff>
    </xdr:from>
    <xdr:to>
      <xdr:col>3</xdr:col>
      <xdr:colOff>171450</xdr:colOff>
      <xdr:row>20</xdr:row>
      <xdr:rowOff>47625</xdr:rowOff>
    </xdr:to>
    <xdr:sp>
      <xdr:nvSpPr>
        <xdr:cNvPr id="6" name="Rectangle 6"/>
        <xdr:cNvSpPr>
          <a:spLocks/>
        </xdr:cNvSpPr>
      </xdr:nvSpPr>
      <xdr:spPr>
        <a:xfrm>
          <a:off x="1990725"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47625</xdr:colOff>
      <xdr:row>19</xdr:row>
      <xdr:rowOff>19050</xdr:rowOff>
    </xdr:from>
    <xdr:to>
      <xdr:col>8</xdr:col>
      <xdr:colOff>409575</xdr:colOff>
      <xdr:row>20</xdr:row>
      <xdr:rowOff>76200</xdr:rowOff>
    </xdr:to>
    <xdr:sp>
      <xdr:nvSpPr>
        <xdr:cNvPr id="7" name="Rectangle 7"/>
        <xdr:cNvSpPr>
          <a:spLocks/>
        </xdr:cNvSpPr>
      </xdr:nvSpPr>
      <xdr:spPr>
        <a:xfrm>
          <a:off x="725805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295275</xdr:colOff>
      <xdr:row>30</xdr:row>
      <xdr:rowOff>104775</xdr:rowOff>
    </xdr:to>
    <xdr:graphicFrame>
      <xdr:nvGraphicFramePr>
        <xdr:cNvPr id="1" name="Chart 1"/>
        <xdr:cNvGraphicFramePr/>
      </xdr:nvGraphicFramePr>
      <xdr:xfrm>
        <a:off x="5210175" y="822007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4"/>
        <xdr:cNvGraphicFramePr/>
      </xdr:nvGraphicFramePr>
      <xdr:xfrm>
        <a:off x="390525" y="82200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7"/>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8"/>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9"/>
        <xdr:cNvSpPr>
          <a:spLocks/>
        </xdr:cNvSpPr>
      </xdr:nvSpPr>
      <xdr:spPr>
        <a:xfrm>
          <a:off x="10039350" y="824865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47625</xdr:colOff>
      <xdr:row>19</xdr:row>
      <xdr:rowOff>0</xdr:rowOff>
    </xdr:from>
    <xdr:to>
      <xdr:col>3</xdr:col>
      <xdr:colOff>28575</xdr:colOff>
      <xdr:row>20</xdr:row>
      <xdr:rowOff>47625</xdr:rowOff>
    </xdr:to>
    <xdr:sp>
      <xdr:nvSpPr>
        <xdr:cNvPr id="6" name="Rectangle 10"/>
        <xdr:cNvSpPr>
          <a:spLocks/>
        </xdr:cNvSpPr>
      </xdr:nvSpPr>
      <xdr:spPr>
        <a:xfrm>
          <a:off x="1847850"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723900</xdr:colOff>
      <xdr:row>19</xdr:row>
      <xdr:rowOff>19050</xdr:rowOff>
    </xdr:from>
    <xdr:to>
      <xdr:col>8</xdr:col>
      <xdr:colOff>276225</xdr:colOff>
      <xdr:row>20</xdr:row>
      <xdr:rowOff>76200</xdr:rowOff>
    </xdr:to>
    <xdr:sp>
      <xdr:nvSpPr>
        <xdr:cNvPr id="7" name="Rectangle 11"/>
        <xdr:cNvSpPr>
          <a:spLocks/>
        </xdr:cNvSpPr>
      </xdr:nvSpPr>
      <xdr:spPr>
        <a:xfrm>
          <a:off x="712470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152400</xdr:rowOff>
    </xdr:from>
    <xdr:to>
      <xdr:col>4</xdr:col>
      <xdr:colOff>400050</xdr:colOff>
      <xdr:row>30</xdr:row>
      <xdr:rowOff>104775</xdr:rowOff>
    </xdr:to>
    <xdr:graphicFrame>
      <xdr:nvGraphicFramePr>
        <xdr:cNvPr id="1" name="Chart 1"/>
        <xdr:cNvGraphicFramePr/>
      </xdr:nvGraphicFramePr>
      <xdr:xfrm>
        <a:off x="390525" y="8220075"/>
        <a:ext cx="4791075" cy="292417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171450</xdr:rowOff>
    </xdr:from>
    <xdr:to>
      <xdr:col>2</xdr:col>
      <xdr:colOff>257175</xdr:colOff>
      <xdr:row>4</xdr:row>
      <xdr:rowOff>161925</xdr:rowOff>
    </xdr:to>
    <xdr:sp>
      <xdr:nvSpPr>
        <xdr:cNvPr id="2" name="Rectangle 4"/>
        <xdr:cNvSpPr>
          <a:spLocks/>
        </xdr:cNvSpPr>
      </xdr:nvSpPr>
      <xdr:spPr>
        <a:xfrm>
          <a:off x="228600" y="1076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3" name="Rectangle 5"/>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504825</xdr:colOff>
      <xdr:row>18</xdr:row>
      <xdr:rowOff>180975</xdr:rowOff>
    </xdr:from>
    <xdr:to>
      <xdr:col>18</xdr:col>
      <xdr:colOff>9525</xdr:colOff>
      <xdr:row>30</xdr:row>
      <xdr:rowOff>104775</xdr:rowOff>
    </xdr:to>
    <xdr:sp>
      <xdr:nvSpPr>
        <xdr:cNvPr id="4" name="Rectangle 6"/>
        <xdr:cNvSpPr>
          <a:spLocks/>
        </xdr:cNvSpPr>
      </xdr:nvSpPr>
      <xdr:spPr>
        <a:xfrm>
          <a:off x="10153650" y="8248650"/>
          <a:ext cx="60769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504825</xdr:colOff>
      <xdr:row>18</xdr:row>
      <xdr:rowOff>152400</xdr:rowOff>
    </xdr:from>
    <xdr:to>
      <xdr:col>10</xdr:col>
      <xdr:colOff>419100</xdr:colOff>
      <xdr:row>30</xdr:row>
      <xdr:rowOff>104775</xdr:rowOff>
    </xdr:to>
    <xdr:graphicFrame>
      <xdr:nvGraphicFramePr>
        <xdr:cNvPr id="5" name="Chart 7"/>
        <xdr:cNvGraphicFramePr/>
      </xdr:nvGraphicFramePr>
      <xdr:xfrm>
        <a:off x="5286375" y="8220075"/>
        <a:ext cx="4781550" cy="292417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19</xdr:row>
      <xdr:rowOff>38100</xdr:rowOff>
    </xdr:from>
    <xdr:to>
      <xdr:col>3</xdr:col>
      <xdr:colOff>238125</xdr:colOff>
      <xdr:row>20</xdr:row>
      <xdr:rowOff>85725</xdr:rowOff>
    </xdr:to>
    <xdr:sp>
      <xdr:nvSpPr>
        <xdr:cNvPr id="6" name="Rectangle 8"/>
        <xdr:cNvSpPr>
          <a:spLocks/>
        </xdr:cNvSpPr>
      </xdr:nvSpPr>
      <xdr:spPr>
        <a:xfrm>
          <a:off x="205740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38100</xdr:colOff>
      <xdr:row>19</xdr:row>
      <xdr:rowOff>38100</xdr:rowOff>
    </xdr:from>
    <xdr:to>
      <xdr:col>8</xdr:col>
      <xdr:colOff>400050</xdr:colOff>
      <xdr:row>20</xdr:row>
      <xdr:rowOff>95250</xdr:rowOff>
    </xdr:to>
    <xdr:sp>
      <xdr:nvSpPr>
        <xdr:cNvPr id="7" name="Rectangle 9"/>
        <xdr:cNvSpPr>
          <a:spLocks/>
        </xdr:cNvSpPr>
      </xdr:nvSpPr>
      <xdr:spPr>
        <a:xfrm>
          <a:off x="7258050"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142875</xdr:rowOff>
    </xdr:from>
    <xdr:to>
      <xdr:col>10</xdr:col>
      <xdr:colOff>371475</xdr:colOff>
      <xdr:row>30</xdr:row>
      <xdr:rowOff>95250</xdr:rowOff>
    </xdr:to>
    <xdr:graphicFrame>
      <xdr:nvGraphicFramePr>
        <xdr:cNvPr id="1" name="Chart 1"/>
        <xdr:cNvGraphicFramePr/>
      </xdr:nvGraphicFramePr>
      <xdr:xfrm>
        <a:off x="5267325" y="8210550"/>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2007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104775</xdr:rowOff>
    </xdr:from>
    <xdr:to>
      <xdr:col>2</xdr:col>
      <xdr:colOff>257175</xdr:colOff>
      <xdr:row>11</xdr:row>
      <xdr:rowOff>219075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18</xdr:row>
      <xdr:rowOff>180975</xdr:rowOff>
    </xdr:from>
    <xdr:to>
      <xdr:col>18</xdr:col>
      <xdr:colOff>9525</xdr:colOff>
      <xdr:row>30</xdr:row>
      <xdr:rowOff>104775</xdr:rowOff>
    </xdr:to>
    <xdr:sp>
      <xdr:nvSpPr>
        <xdr:cNvPr id="5" name="Rectangle 5"/>
        <xdr:cNvSpPr>
          <a:spLocks/>
        </xdr:cNvSpPr>
      </xdr:nvSpPr>
      <xdr:spPr>
        <a:xfrm>
          <a:off x="10106025" y="824865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47625</xdr:colOff>
      <xdr:row>19</xdr:row>
      <xdr:rowOff>38100</xdr:rowOff>
    </xdr:from>
    <xdr:to>
      <xdr:col>3</xdr:col>
      <xdr:colOff>28575</xdr:colOff>
      <xdr:row>20</xdr:row>
      <xdr:rowOff>85725</xdr:rowOff>
    </xdr:to>
    <xdr:sp>
      <xdr:nvSpPr>
        <xdr:cNvPr id="6" name="Rectangle 6"/>
        <xdr:cNvSpPr>
          <a:spLocks/>
        </xdr:cNvSpPr>
      </xdr:nvSpPr>
      <xdr:spPr>
        <a:xfrm>
          <a:off x="18478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0</xdr:colOff>
      <xdr:row>19</xdr:row>
      <xdr:rowOff>0</xdr:rowOff>
    </xdr:from>
    <xdr:to>
      <xdr:col>8</xdr:col>
      <xdr:colOff>361950</xdr:colOff>
      <xdr:row>20</xdr:row>
      <xdr:rowOff>57150</xdr:rowOff>
    </xdr:to>
    <xdr:sp>
      <xdr:nvSpPr>
        <xdr:cNvPr id="7" name="Rectangle 7"/>
        <xdr:cNvSpPr>
          <a:spLocks/>
        </xdr:cNvSpPr>
      </xdr:nvSpPr>
      <xdr:spPr>
        <a:xfrm>
          <a:off x="7210425" y="83153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22</xdr:row>
      <xdr:rowOff>142875</xdr:rowOff>
    </xdr:from>
    <xdr:to>
      <xdr:col>10</xdr:col>
      <xdr:colOff>371475</xdr:colOff>
      <xdr:row>34</xdr:row>
      <xdr:rowOff>95250</xdr:rowOff>
    </xdr:to>
    <xdr:graphicFrame>
      <xdr:nvGraphicFramePr>
        <xdr:cNvPr id="1" name="Chart 1"/>
        <xdr:cNvGraphicFramePr/>
      </xdr:nvGraphicFramePr>
      <xdr:xfrm>
        <a:off x="5267325" y="8362950"/>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22</xdr:row>
      <xdr:rowOff>152400</xdr:rowOff>
    </xdr:from>
    <xdr:to>
      <xdr:col>4</xdr:col>
      <xdr:colOff>361950</xdr:colOff>
      <xdr:row>34</xdr:row>
      <xdr:rowOff>104775</xdr:rowOff>
    </xdr:to>
    <xdr:graphicFrame>
      <xdr:nvGraphicFramePr>
        <xdr:cNvPr id="2" name="Chart 2"/>
        <xdr:cNvGraphicFramePr/>
      </xdr:nvGraphicFramePr>
      <xdr:xfrm>
        <a:off x="390525" y="837247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12</xdr:row>
      <xdr:rowOff>47625</xdr:rowOff>
    </xdr:from>
    <xdr:to>
      <xdr:col>2</xdr:col>
      <xdr:colOff>257175</xdr:colOff>
      <xdr:row>13</xdr:row>
      <xdr:rowOff>161925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22</xdr:row>
      <xdr:rowOff>180975</xdr:rowOff>
    </xdr:from>
    <xdr:to>
      <xdr:col>18</xdr:col>
      <xdr:colOff>9525</xdr:colOff>
      <xdr:row>34</xdr:row>
      <xdr:rowOff>104775</xdr:rowOff>
    </xdr:to>
    <xdr:sp>
      <xdr:nvSpPr>
        <xdr:cNvPr id="5" name="Rectangle 5"/>
        <xdr:cNvSpPr>
          <a:spLocks/>
        </xdr:cNvSpPr>
      </xdr:nvSpPr>
      <xdr:spPr>
        <a:xfrm>
          <a:off x="10106025" y="840105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47625</xdr:colOff>
      <xdr:row>23</xdr:row>
      <xdr:rowOff>0</xdr:rowOff>
    </xdr:from>
    <xdr:to>
      <xdr:col>3</xdr:col>
      <xdr:colOff>28575</xdr:colOff>
      <xdr:row>24</xdr:row>
      <xdr:rowOff>47625</xdr:rowOff>
    </xdr:to>
    <xdr:sp>
      <xdr:nvSpPr>
        <xdr:cNvPr id="6" name="Rectangle 6"/>
        <xdr:cNvSpPr>
          <a:spLocks/>
        </xdr:cNvSpPr>
      </xdr:nvSpPr>
      <xdr:spPr>
        <a:xfrm>
          <a:off x="1847850" y="84677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0</xdr:colOff>
      <xdr:row>23</xdr:row>
      <xdr:rowOff>0</xdr:rowOff>
    </xdr:from>
    <xdr:to>
      <xdr:col>8</xdr:col>
      <xdr:colOff>361950</xdr:colOff>
      <xdr:row>24</xdr:row>
      <xdr:rowOff>57150</xdr:rowOff>
    </xdr:to>
    <xdr:sp>
      <xdr:nvSpPr>
        <xdr:cNvPr id="7" name="Rectangle 7"/>
        <xdr:cNvSpPr>
          <a:spLocks/>
        </xdr:cNvSpPr>
      </xdr:nvSpPr>
      <xdr:spPr>
        <a:xfrm>
          <a:off x="7210425" y="84677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152400</xdr:rowOff>
    </xdr:from>
    <xdr:to>
      <xdr:col>4</xdr:col>
      <xdr:colOff>361950</xdr:colOff>
      <xdr:row>34</xdr:row>
      <xdr:rowOff>104775</xdr:rowOff>
    </xdr:to>
    <xdr:graphicFrame>
      <xdr:nvGraphicFramePr>
        <xdr:cNvPr id="1" name="Chart 1"/>
        <xdr:cNvGraphicFramePr/>
      </xdr:nvGraphicFramePr>
      <xdr:xfrm>
        <a:off x="390525" y="8324850"/>
        <a:ext cx="4752975" cy="292417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3</xdr:row>
      <xdr:rowOff>209550</xdr:rowOff>
    </xdr:from>
    <xdr:to>
      <xdr:col>2</xdr:col>
      <xdr:colOff>200025</xdr:colOff>
      <xdr:row>4</xdr:row>
      <xdr:rowOff>200025</xdr:rowOff>
    </xdr:to>
    <xdr:sp>
      <xdr:nvSpPr>
        <xdr:cNvPr id="2" name="Rectangle 2"/>
        <xdr:cNvSpPr>
          <a:spLocks/>
        </xdr:cNvSpPr>
      </xdr:nvSpPr>
      <xdr:spPr>
        <a:xfrm>
          <a:off x="171450" y="1114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209550</xdr:colOff>
      <xdr:row>12</xdr:row>
      <xdr:rowOff>47625</xdr:rowOff>
    </xdr:from>
    <xdr:to>
      <xdr:col>2</xdr:col>
      <xdr:colOff>238125</xdr:colOff>
      <xdr:row>13</xdr:row>
      <xdr:rowOff>161925</xdr:rowOff>
    </xdr:to>
    <xdr:sp>
      <xdr:nvSpPr>
        <xdr:cNvPr id="3" name="Rectangle 3"/>
        <xdr:cNvSpPr>
          <a:spLocks/>
        </xdr:cNvSpPr>
      </xdr:nvSpPr>
      <xdr:spPr>
        <a:xfrm>
          <a:off x="209550" y="44862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552450</xdr:colOff>
      <xdr:row>22</xdr:row>
      <xdr:rowOff>180975</xdr:rowOff>
    </xdr:from>
    <xdr:to>
      <xdr:col>18</xdr:col>
      <xdr:colOff>9525</xdr:colOff>
      <xdr:row>34</xdr:row>
      <xdr:rowOff>104775</xdr:rowOff>
    </xdr:to>
    <xdr:sp>
      <xdr:nvSpPr>
        <xdr:cNvPr id="4" name="Rectangle 4"/>
        <xdr:cNvSpPr>
          <a:spLocks/>
        </xdr:cNvSpPr>
      </xdr:nvSpPr>
      <xdr:spPr>
        <a:xfrm>
          <a:off x="10191750" y="8353425"/>
          <a:ext cx="60293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4</xdr:col>
      <xdr:colOff>504825</xdr:colOff>
      <xdr:row>22</xdr:row>
      <xdr:rowOff>152400</xdr:rowOff>
    </xdr:from>
    <xdr:to>
      <xdr:col>10</xdr:col>
      <xdr:colOff>390525</xdr:colOff>
      <xdr:row>34</xdr:row>
      <xdr:rowOff>104775</xdr:rowOff>
    </xdr:to>
    <xdr:graphicFrame>
      <xdr:nvGraphicFramePr>
        <xdr:cNvPr id="5" name="Chart 5"/>
        <xdr:cNvGraphicFramePr/>
      </xdr:nvGraphicFramePr>
      <xdr:xfrm>
        <a:off x="5286375" y="8324850"/>
        <a:ext cx="4743450" cy="2924175"/>
      </xdr:xfrm>
      <a:graphic>
        <a:graphicData uri="http://schemas.openxmlformats.org/drawingml/2006/chart">
          <c:chart xmlns:c="http://schemas.openxmlformats.org/drawingml/2006/chart" r:id="rId2"/>
        </a:graphicData>
      </a:graphic>
    </xdr:graphicFrame>
    <xdr:clientData/>
  </xdr:twoCellAnchor>
  <xdr:twoCellAnchor>
    <xdr:from>
      <xdr:col>2</xdr:col>
      <xdr:colOff>142875</xdr:colOff>
      <xdr:row>23</xdr:row>
      <xdr:rowOff>19050</xdr:rowOff>
    </xdr:from>
    <xdr:to>
      <xdr:col>3</xdr:col>
      <xdr:colOff>123825</xdr:colOff>
      <xdr:row>24</xdr:row>
      <xdr:rowOff>66675</xdr:rowOff>
    </xdr:to>
    <xdr:sp>
      <xdr:nvSpPr>
        <xdr:cNvPr id="6" name="Rectangle 6"/>
        <xdr:cNvSpPr>
          <a:spLocks/>
        </xdr:cNvSpPr>
      </xdr:nvSpPr>
      <xdr:spPr>
        <a:xfrm>
          <a:off x="1943100" y="8439150"/>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47625</xdr:colOff>
      <xdr:row>23</xdr:row>
      <xdr:rowOff>19050</xdr:rowOff>
    </xdr:from>
    <xdr:to>
      <xdr:col>8</xdr:col>
      <xdr:colOff>409575</xdr:colOff>
      <xdr:row>24</xdr:row>
      <xdr:rowOff>76200</xdr:rowOff>
    </xdr:to>
    <xdr:sp>
      <xdr:nvSpPr>
        <xdr:cNvPr id="7" name="Rectangle 7"/>
        <xdr:cNvSpPr>
          <a:spLocks/>
        </xdr:cNvSpPr>
      </xdr:nvSpPr>
      <xdr:spPr>
        <a:xfrm>
          <a:off x="7258050" y="84391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23</xdr:row>
      <xdr:rowOff>171450</xdr:rowOff>
    </xdr:from>
    <xdr:to>
      <xdr:col>10</xdr:col>
      <xdr:colOff>285750</xdr:colOff>
      <xdr:row>35</xdr:row>
      <xdr:rowOff>123825</xdr:rowOff>
    </xdr:to>
    <xdr:graphicFrame>
      <xdr:nvGraphicFramePr>
        <xdr:cNvPr id="1" name="Chart 1"/>
        <xdr:cNvGraphicFramePr/>
      </xdr:nvGraphicFramePr>
      <xdr:xfrm>
        <a:off x="5210175" y="8134350"/>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152400</xdr:rowOff>
    </xdr:from>
    <xdr:to>
      <xdr:col>4</xdr:col>
      <xdr:colOff>333375</xdr:colOff>
      <xdr:row>35</xdr:row>
      <xdr:rowOff>104775</xdr:rowOff>
    </xdr:to>
    <xdr:graphicFrame>
      <xdr:nvGraphicFramePr>
        <xdr:cNvPr id="2" name="Chart 2"/>
        <xdr:cNvGraphicFramePr/>
      </xdr:nvGraphicFramePr>
      <xdr:xfrm>
        <a:off x="390525" y="8115300"/>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123825</xdr:rowOff>
    </xdr:from>
    <xdr:to>
      <xdr:col>2</xdr:col>
      <xdr:colOff>257175</xdr:colOff>
      <xdr:row>4</xdr:row>
      <xdr:rowOff>114300</xdr:rowOff>
    </xdr:to>
    <xdr:sp>
      <xdr:nvSpPr>
        <xdr:cNvPr id="3" name="Rectangle 3"/>
        <xdr:cNvSpPr>
          <a:spLocks/>
        </xdr:cNvSpPr>
      </xdr:nvSpPr>
      <xdr:spPr>
        <a:xfrm>
          <a:off x="228600" y="10287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238125</xdr:colOff>
      <xdr:row>13</xdr:row>
      <xdr:rowOff>0</xdr:rowOff>
    </xdr:from>
    <xdr:to>
      <xdr:col>2</xdr:col>
      <xdr:colOff>266700</xdr:colOff>
      <xdr:row>14</xdr:row>
      <xdr:rowOff>114300</xdr:rowOff>
    </xdr:to>
    <xdr:sp>
      <xdr:nvSpPr>
        <xdr:cNvPr id="4" name="Rectangle 4"/>
        <xdr:cNvSpPr>
          <a:spLocks/>
        </xdr:cNvSpPr>
      </xdr:nvSpPr>
      <xdr:spPr>
        <a:xfrm>
          <a:off x="238125" y="44672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23</xdr:row>
      <xdr:rowOff>180975</xdr:rowOff>
    </xdr:from>
    <xdr:to>
      <xdr:col>18</xdr:col>
      <xdr:colOff>9525</xdr:colOff>
      <xdr:row>35</xdr:row>
      <xdr:rowOff>104775</xdr:rowOff>
    </xdr:to>
    <xdr:sp>
      <xdr:nvSpPr>
        <xdr:cNvPr id="5" name="Rectangle 5"/>
        <xdr:cNvSpPr>
          <a:spLocks/>
        </xdr:cNvSpPr>
      </xdr:nvSpPr>
      <xdr:spPr>
        <a:xfrm>
          <a:off x="10039350" y="8143875"/>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228600</xdr:colOff>
      <xdr:row>24</xdr:row>
      <xdr:rowOff>0</xdr:rowOff>
    </xdr:from>
    <xdr:to>
      <xdr:col>3</xdr:col>
      <xdr:colOff>209550</xdr:colOff>
      <xdr:row>25</xdr:row>
      <xdr:rowOff>66675</xdr:rowOff>
    </xdr:to>
    <xdr:sp>
      <xdr:nvSpPr>
        <xdr:cNvPr id="6" name="Rectangle 6"/>
        <xdr:cNvSpPr>
          <a:spLocks/>
        </xdr:cNvSpPr>
      </xdr:nvSpPr>
      <xdr:spPr>
        <a:xfrm>
          <a:off x="2028825" y="8210550"/>
          <a:ext cx="2009775" cy="314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609600</xdr:colOff>
      <xdr:row>24</xdr:row>
      <xdr:rowOff>19050</xdr:rowOff>
    </xdr:from>
    <xdr:to>
      <xdr:col>8</xdr:col>
      <xdr:colOff>161925</xdr:colOff>
      <xdr:row>25</xdr:row>
      <xdr:rowOff>76200</xdr:rowOff>
    </xdr:to>
    <xdr:sp>
      <xdr:nvSpPr>
        <xdr:cNvPr id="7" name="Rectangle 7"/>
        <xdr:cNvSpPr>
          <a:spLocks/>
        </xdr:cNvSpPr>
      </xdr:nvSpPr>
      <xdr:spPr>
        <a:xfrm>
          <a:off x="7010400" y="82296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339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152400</xdr:colOff>
      <xdr:row>19</xdr:row>
      <xdr:rowOff>38100</xdr:rowOff>
    </xdr:from>
    <xdr:to>
      <xdr:col>3</xdr:col>
      <xdr:colOff>133350</xdr:colOff>
      <xdr:row>20</xdr:row>
      <xdr:rowOff>85725</xdr:rowOff>
    </xdr:to>
    <xdr:sp>
      <xdr:nvSpPr>
        <xdr:cNvPr id="6" name="Rectangle 6"/>
        <xdr:cNvSpPr>
          <a:spLocks/>
        </xdr:cNvSpPr>
      </xdr:nvSpPr>
      <xdr:spPr>
        <a:xfrm>
          <a:off x="1952625" y="83724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609600</xdr:colOff>
      <xdr:row>19</xdr:row>
      <xdr:rowOff>38100</xdr:rowOff>
    </xdr:from>
    <xdr:to>
      <xdr:col>8</xdr:col>
      <xdr:colOff>161925</xdr:colOff>
      <xdr:row>20</xdr:row>
      <xdr:rowOff>95250</xdr:rowOff>
    </xdr:to>
    <xdr:sp>
      <xdr:nvSpPr>
        <xdr:cNvPr id="7" name="Rectangle 7"/>
        <xdr:cNvSpPr>
          <a:spLocks/>
        </xdr:cNvSpPr>
      </xdr:nvSpPr>
      <xdr:spPr>
        <a:xfrm>
          <a:off x="701040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285750</xdr:colOff>
      <xdr:row>30</xdr:row>
      <xdr:rowOff>104775</xdr:rowOff>
    </xdr:to>
    <xdr:graphicFrame>
      <xdr:nvGraphicFramePr>
        <xdr:cNvPr id="1" name="Chart 1"/>
        <xdr:cNvGraphicFramePr/>
      </xdr:nvGraphicFramePr>
      <xdr:xfrm>
        <a:off x="5210175" y="8239125"/>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333375</xdr:colOff>
      <xdr:row>30</xdr:row>
      <xdr:rowOff>104775</xdr:rowOff>
    </xdr:to>
    <xdr:graphicFrame>
      <xdr:nvGraphicFramePr>
        <xdr:cNvPr id="2" name="Chart 2"/>
        <xdr:cNvGraphicFramePr/>
      </xdr:nvGraphicFramePr>
      <xdr:xfrm>
        <a:off x="390525" y="8239125"/>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238125</xdr:colOff>
      <xdr:row>19</xdr:row>
      <xdr:rowOff>19050</xdr:rowOff>
    </xdr:from>
    <xdr:to>
      <xdr:col>3</xdr:col>
      <xdr:colOff>219075</xdr:colOff>
      <xdr:row>20</xdr:row>
      <xdr:rowOff>66675</xdr:rowOff>
    </xdr:to>
    <xdr:sp>
      <xdr:nvSpPr>
        <xdr:cNvPr id="6" name="Rectangle 6"/>
        <xdr:cNvSpPr>
          <a:spLocks/>
        </xdr:cNvSpPr>
      </xdr:nvSpPr>
      <xdr:spPr>
        <a:xfrm>
          <a:off x="20383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19</xdr:row>
      <xdr:rowOff>19050</xdr:rowOff>
    </xdr:from>
    <xdr:to>
      <xdr:col>8</xdr:col>
      <xdr:colOff>381000</xdr:colOff>
      <xdr:row>20</xdr:row>
      <xdr:rowOff>76200</xdr:rowOff>
    </xdr:to>
    <xdr:sp>
      <xdr:nvSpPr>
        <xdr:cNvPr id="7" name="Rectangle 7"/>
        <xdr:cNvSpPr>
          <a:spLocks/>
        </xdr:cNvSpPr>
      </xdr:nvSpPr>
      <xdr:spPr>
        <a:xfrm>
          <a:off x="722947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285750</xdr:colOff>
      <xdr:row>30</xdr:row>
      <xdr:rowOff>104775</xdr:rowOff>
    </xdr:to>
    <xdr:graphicFrame>
      <xdr:nvGraphicFramePr>
        <xdr:cNvPr id="1" name="Chart 1"/>
        <xdr:cNvGraphicFramePr/>
      </xdr:nvGraphicFramePr>
      <xdr:xfrm>
        <a:off x="5210175" y="8239125"/>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333375</xdr:colOff>
      <xdr:row>30</xdr:row>
      <xdr:rowOff>104775</xdr:rowOff>
    </xdr:to>
    <xdr:graphicFrame>
      <xdr:nvGraphicFramePr>
        <xdr:cNvPr id="2" name="Chart 2"/>
        <xdr:cNvGraphicFramePr/>
      </xdr:nvGraphicFramePr>
      <xdr:xfrm>
        <a:off x="390525" y="8239125"/>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5"/>
        <xdr:cNvSpPr>
          <a:spLocks/>
        </xdr:cNvSpPr>
      </xdr:nvSpPr>
      <xdr:spPr>
        <a:xfrm>
          <a:off x="10039350" y="826770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p>
      </xdr:txBody>
    </xdr:sp>
    <xdr:clientData/>
  </xdr:twoCellAnchor>
  <xdr:twoCellAnchor>
    <xdr:from>
      <xdr:col>2</xdr:col>
      <xdr:colOff>0</xdr:colOff>
      <xdr:row>19</xdr:row>
      <xdr:rowOff>19050</xdr:rowOff>
    </xdr:from>
    <xdr:to>
      <xdr:col>2</xdr:col>
      <xdr:colOff>2009775</xdr:colOff>
      <xdr:row>20</xdr:row>
      <xdr:rowOff>66675</xdr:rowOff>
    </xdr:to>
    <xdr:sp>
      <xdr:nvSpPr>
        <xdr:cNvPr id="6" name="Rectangle 6"/>
        <xdr:cNvSpPr>
          <a:spLocks/>
        </xdr:cNvSpPr>
      </xdr:nvSpPr>
      <xdr:spPr>
        <a:xfrm>
          <a:off x="180022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695325</xdr:colOff>
      <xdr:row>19</xdr:row>
      <xdr:rowOff>19050</xdr:rowOff>
    </xdr:from>
    <xdr:to>
      <xdr:col>8</xdr:col>
      <xdr:colOff>247650</xdr:colOff>
      <xdr:row>20</xdr:row>
      <xdr:rowOff>76200</xdr:rowOff>
    </xdr:to>
    <xdr:sp>
      <xdr:nvSpPr>
        <xdr:cNvPr id="7" name="Rectangle 7"/>
        <xdr:cNvSpPr>
          <a:spLocks/>
        </xdr:cNvSpPr>
      </xdr:nvSpPr>
      <xdr:spPr>
        <a:xfrm>
          <a:off x="709612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152400</xdr:rowOff>
    </xdr:from>
    <xdr:to>
      <xdr:col>10</xdr:col>
      <xdr:colOff>409575</xdr:colOff>
      <xdr:row>30</xdr:row>
      <xdr:rowOff>104775</xdr:rowOff>
    </xdr:to>
    <xdr:graphicFrame>
      <xdr:nvGraphicFramePr>
        <xdr:cNvPr id="1" name="Chart 1"/>
        <xdr:cNvGraphicFramePr/>
      </xdr:nvGraphicFramePr>
      <xdr:xfrm>
        <a:off x="5267325" y="823912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3912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38100</xdr:rowOff>
    </xdr:from>
    <xdr:to>
      <xdr:col>2</xdr:col>
      <xdr:colOff>257175</xdr:colOff>
      <xdr:row>11</xdr:row>
      <xdr:rowOff>152400</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6770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171450</xdr:colOff>
      <xdr:row>18</xdr:row>
      <xdr:rowOff>228600</xdr:rowOff>
    </xdr:from>
    <xdr:to>
      <xdr:col>3</xdr:col>
      <xdr:colOff>152400</xdr:colOff>
      <xdr:row>20</xdr:row>
      <xdr:rowOff>28575</xdr:rowOff>
    </xdr:to>
    <xdr:sp>
      <xdr:nvSpPr>
        <xdr:cNvPr id="6" name="Rectangle 6"/>
        <xdr:cNvSpPr>
          <a:spLocks/>
        </xdr:cNvSpPr>
      </xdr:nvSpPr>
      <xdr:spPr>
        <a:xfrm>
          <a:off x="1971675"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104775</xdr:colOff>
      <xdr:row>19</xdr:row>
      <xdr:rowOff>0</xdr:rowOff>
    </xdr:from>
    <xdr:to>
      <xdr:col>8</xdr:col>
      <xdr:colOff>466725</xdr:colOff>
      <xdr:row>20</xdr:row>
      <xdr:rowOff>57150</xdr:rowOff>
    </xdr:to>
    <xdr:sp>
      <xdr:nvSpPr>
        <xdr:cNvPr id="7" name="Rectangle 7"/>
        <xdr:cNvSpPr>
          <a:spLocks/>
        </xdr:cNvSpPr>
      </xdr:nvSpPr>
      <xdr:spPr>
        <a:xfrm>
          <a:off x="731520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4"/>
  <sheetViews>
    <sheetView showGridLines="0" tabSelected="1" zoomScale="90" zoomScaleNormal="90" workbookViewId="0" topLeftCell="A1">
      <selection activeCell="A1" sqref="A1"/>
    </sheetView>
  </sheetViews>
  <sheetFormatPr defaultColWidth="9.00390625" defaultRowHeight="13.5"/>
  <cols>
    <col min="14" max="14" width="11.50390625" style="0" bestFit="1" customWidth="1"/>
  </cols>
  <sheetData>
    <row r="1" spans="1:14" ht="43.5" customHeight="1">
      <c r="A1" s="1"/>
      <c r="B1" s="2"/>
      <c r="C1" s="2"/>
      <c r="D1" s="2"/>
      <c r="E1" s="2"/>
      <c r="F1" s="2"/>
      <c r="G1" s="2"/>
      <c r="H1" s="2"/>
      <c r="I1" s="2"/>
      <c r="J1" s="2"/>
      <c r="K1" s="2"/>
      <c r="L1" s="2"/>
      <c r="M1" s="2"/>
      <c r="N1" s="3"/>
    </row>
    <row r="2" spans="1:14" ht="21.75" customHeight="1">
      <c r="A2" s="4"/>
      <c r="B2" s="5"/>
      <c r="C2" s="6"/>
      <c r="D2" s="6"/>
      <c r="E2" s="5"/>
      <c r="F2" s="6"/>
      <c r="G2" s="6"/>
      <c r="H2" s="6"/>
      <c r="I2" s="7"/>
      <c r="J2" s="7"/>
      <c r="K2" s="7"/>
      <c r="L2" s="7"/>
      <c r="M2" s="6"/>
      <c r="N2" s="8"/>
    </row>
    <row r="3" spans="1:14" ht="21.75" customHeight="1">
      <c r="A3" s="4"/>
      <c r="B3" s="5"/>
      <c r="C3" s="6"/>
      <c r="D3" s="6"/>
      <c r="E3" s="5"/>
      <c r="F3" s="6"/>
      <c r="G3" s="6"/>
      <c r="H3" s="6"/>
      <c r="I3" s="7"/>
      <c r="J3" s="7"/>
      <c r="K3" s="7"/>
      <c r="L3" s="7"/>
      <c r="M3" s="6"/>
      <c r="N3" s="8"/>
    </row>
    <row r="4" spans="1:14" ht="21.75" customHeight="1">
      <c r="A4" s="4"/>
      <c r="B4" s="5"/>
      <c r="C4" s="6"/>
      <c r="D4" s="6"/>
      <c r="E4" s="5"/>
      <c r="F4" s="6"/>
      <c r="G4" s="6"/>
      <c r="H4" s="6"/>
      <c r="I4" s="7"/>
      <c r="J4" s="7"/>
      <c r="K4" s="7"/>
      <c r="L4" s="7"/>
      <c r="M4" s="6"/>
      <c r="N4" s="8"/>
    </row>
    <row r="5" spans="1:14" ht="21.75" customHeight="1">
      <c r="A5" s="4"/>
      <c r="B5" s="5"/>
      <c r="C5" s="6"/>
      <c r="D5" s="6"/>
      <c r="E5" s="5"/>
      <c r="F5" s="6"/>
      <c r="G5" s="6"/>
      <c r="H5" s="6"/>
      <c r="I5" s="7"/>
      <c r="J5" s="7"/>
      <c r="K5" s="7"/>
      <c r="L5" s="7"/>
      <c r="M5" s="6"/>
      <c r="N5" s="8"/>
    </row>
    <row r="6" spans="1:14" ht="28.5">
      <c r="A6" s="9" t="s">
        <v>106</v>
      </c>
      <c r="B6" s="10"/>
      <c r="C6" s="10"/>
      <c r="D6" s="10"/>
      <c r="E6" s="10"/>
      <c r="F6" s="10"/>
      <c r="G6" s="10"/>
      <c r="H6" s="10"/>
      <c r="I6" s="10"/>
      <c r="J6" s="10"/>
      <c r="K6" s="10"/>
      <c r="L6" s="10"/>
      <c r="M6" s="10"/>
      <c r="N6" s="11"/>
    </row>
    <row r="7" spans="1:14" ht="13.5">
      <c r="A7" s="4"/>
      <c r="B7" s="6"/>
      <c r="C7" s="6"/>
      <c r="D7" s="6"/>
      <c r="E7" s="6"/>
      <c r="F7" s="6"/>
      <c r="G7" s="6"/>
      <c r="H7" s="6"/>
      <c r="I7" s="6"/>
      <c r="J7" s="6"/>
      <c r="K7" s="6"/>
      <c r="L7" s="6"/>
      <c r="M7" s="6"/>
      <c r="N7" s="8"/>
    </row>
    <row r="8" spans="1:14" ht="13.5">
      <c r="A8" s="4"/>
      <c r="B8" s="6"/>
      <c r="C8" s="6"/>
      <c r="D8" s="6"/>
      <c r="E8" s="6"/>
      <c r="F8" s="6"/>
      <c r="G8" s="6"/>
      <c r="H8" s="6"/>
      <c r="I8" s="6"/>
      <c r="J8" s="6"/>
      <c r="K8" s="6"/>
      <c r="L8" s="6"/>
      <c r="M8" s="6"/>
      <c r="N8" s="8"/>
    </row>
    <row r="9" spans="1:14" ht="13.5" customHeight="1">
      <c r="A9" s="4"/>
      <c r="B9" s="6"/>
      <c r="C9" s="6"/>
      <c r="D9" s="6"/>
      <c r="E9" s="6"/>
      <c r="F9" s="6"/>
      <c r="G9" s="6"/>
      <c r="H9" s="6"/>
      <c r="I9" s="6"/>
      <c r="J9" s="6"/>
      <c r="K9" s="12"/>
      <c r="L9" s="12"/>
      <c r="M9" s="12"/>
      <c r="N9" s="8"/>
    </row>
    <row r="10" spans="1:14" ht="21.75" customHeight="1">
      <c r="A10" s="4"/>
      <c r="B10" s="5"/>
      <c r="C10" s="6"/>
      <c r="D10" s="6"/>
      <c r="E10" s="5" t="s">
        <v>1</v>
      </c>
      <c r="F10" s="6"/>
      <c r="G10" s="6"/>
      <c r="H10" s="6"/>
      <c r="I10" s="7" t="s">
        <v>2</v>
      </c>
      <c r="J10" s="6"/>
      <c r="K10" s="6"/>
      <c r="L10" s="6"/>
      <c r="M10" s="6"/>
      <c r="N10" s="8"/>
    </row>
    <row r="11" spans="1:14" ht="21.75" customHeight="1">
      <c r="A11" s="4"/>
      <c r="B11" s="5"/>
      <c r="C11" s="6"/>
      <c r="D11" s="6"/>
      <c r="E11" s="5" t="s">
        <v>3</v>
      </c>
      <c r="F11" s="6"/>
      <c r="G11" s="6"/>
      <c r="H11" s="6"/>
      <c r="I11" s="7" t="s">
        <v>4</v>
      </c>
      <c r="J11" s="7"/>
      <c r="K11" s="7"/>
      <c r="L11" s="7"/>
      <c r="M11" s="6"/>
      <c r="N11" s="8"/>
    </row>
    <row r="12" spans="1:14" ht="21.75" customHeight="1">
      <c r="A12" s="4"/>
      <c r="B12" s="5"/>
      <c r="C12" s="6"/>
      <c r="D12" s="6"/>
      <c r="E12" s="5" t="s">
        <v>5</v>
      </c>
      <c r="F12" s="6"/>
      <c r="G12" s="6"/>
      <c r="H12" s="6"/>
      <c r="I12" s="7" t="s">
        <v>6</v>
      </c>
      <c r="J12" s="7"/>
      <c r="K12" s="7"/>
      <c r="L12" s="7"/>
      <c r="M12" s="6"/>
      <c r="N12" s="8"/>
    </row>
    <row r="13" spans="1:14" ht="21.75" customHeight="1">
      <c r="A13" s="4"/>
      <c r="B13" s="5"/>
      <c r="C13" s="6"/>
      <c r="D13" s="6"/>
      <c r="E13" s="5" t="s">
        <v>7</v>
      </c>
      <c r="F13" s="6"/>
      <c r="G13" s="6"/>
      <c r="H13" s="6"/>
      <c r="I13" s="7" t="s">
        <v>99</v>
      </c>
      <c r="J13" s="7"/>
      <c r="K13" s="7"/>
      <c r="L13" s="7"/>
      <c r="M13" s="6"/>
      <c r="N13" s="8"/>
    </row>
    <row r="14" spans="1:14" ht="21.75" customHeight="1">
      <c r="A14" s="4"/>
      <c r="B14" s="5"/>
      <c r="C14" s="6"/>
      <c r="D14" s="6"/>
      <c r="E14" s="5" t="s">
        <v>0</v>
      </c>
      <c r="F14" s="6"/>
      <c r="G14" s="6"/>
      <c r="H14" s="6"/>
      <c r="I14" s="7" t="s">
        <v>8</v>
      </c>
      <c r="J14" s="13"/>
      <c r="K14" s="13"/>
      <c r="L14" s="13"/>
      <c r="M14" s="6"/>
      <c r="N14" s="8"/>
    </row>
    <row r="15" spans="1:14" ht="21.75" customHeight="1">
      <c r="A15" s="4"/>
      <c r="B15" s="5"/>
      <c r="C15" s="6"/>
      <c r="D15" s="6"/>
      <c r="E15" s="5"/>
      <c r="F15" s="6"/>
      <c r="G15" s="6"/>
      <c r="H15" s="6"/>
      <c r="I15" s="13"/>
      <c r="J15" s="13"/>
      <c r="K15" s="13"/>
      <c r="L15" s="13"/>
      <c r="M15" s="6"/>
      <c r="N15" s="8"/>
    </row>
    <row r="16" spans="1:14" ht="21.75" customHeight="1">
      <c r="A16" s="4"/>
      <c r="B16" s="5"/>
      <c r="C16" s="6"/>
      <c r="D16" s="6"/>
      <c r="E16" s="5"/>
      <c r="F16" s="6"/>
      <c r="G16" s="6"/>
      <c r="H16" s="6"/>
      <c r="I16" s="7"/>
      <c r="J16" s="7"/>
      <c r="K16" s="7"/>
      <c r="L16" s="7"/>
      <c r="M16" s="6"/>
      <c r="N16" s="8"/>
    </row>
    <row r="17" spans="1:14" ht="21.75" customHeight="1">
      <c r="A17" s="4"/>
      <c r="B17" s="5"/>
      <c r="C17" s="6"/>
      <c r="D17" s="6"/>
      <c r="E17" s="5"/>
      <c r="F17" s="6"/>
      <c r="G17" s="6"/>
      <c r="H17" s="6"/>
      <c r="I17" s="7"/>
      <c r="J17" s="7"/>
      <c r="K17" s="7"/>
      <c r="L17" s="7"/>
      <c r="M17" s="6"/>
      <c r="N17" s="8"/>
    </row>
    <row r="18" spans="1:14" ht="21.75" customHeight="1">
      <c r="A18" s="4"/>
      <c r="B18" s="5"/>
      <c r="C18" s="6"/>
      <c r="D18" s="6"/>
      <c r="E18" s="5"/>
      <c r="F18" s="6"/>
      <c r="G18" s="6"/>
      <c r="H18" s="6"/>
      <c r="I18" s="13"/>
      <c r="J18" s="13"/>
      <c r="K18" s="13"/>
      <c r="L18" s="13"/>
      <c r="M18" s="6"/>
      <c r="N18" s="8"/>
    </row>
    <row r="19" spans="1:14" ht="21.75" customHeight="1">
      <c r="A19" s="4"/>
      <c r="B19" s="5"/>
      <c r="C19" s="6"/>
      <c r="D19" s="6"/>
      <c r="E19" s="5"/>
      <c r="F19" s="6"/>
      <c r="G19" s="6"/>
      <c r="H19" s="6"/>
      <c r="I19" s="7"/>
      <c r="J19" s="7"/>
      <c r="K19" s="7"/>
      <c r="L19" s="7"/>
      <c r="M19" s="6"/>
      <c r="N19" s="8"/>
    </row>
    <row r="20" spans="1:14" ht="21.75" customHeight="1">
      <c r="A20" s="4"/>
      <c r="B20" s="5"/>
      <c r="C20" s="6"/>
      <c r="D20" s="6"/>
      <c r="E20" s="5"/>
      <c r="F20" s="6"/>
      <c r="G20" s="6"/>
      <c r="H20" s="6"/>
      <c r="I20" s="7"/>
      <c r="J20" s="7"/>
      <c r="K20" s="76">
        <v>40660</v>
      </c>
      <c r="L20" s="76"/>
      <c r="M20" s="76"/>
      <c r="N20" s="8"/>
    </row>
    <row r="21" spans="1:14" ht="19.5" customHeight="1">
      <c r="A21" s="4"/>
      <c r="B21" s="5"/>
      <c r="C21" s="6"/>
      <c r="D21" s="6"/>
      <c r="E21" s="5"/>
      <c r="F21" s="6"/>
      <c r="G21" s="6"/>
      <c r="H21" s="6"/>
      <c r="I21" s="7"/>
      <c r="J21" s="7"/>
      <c r="K21" s="75" t="s">
        <v>108</v>
      </c>
      <c r="L21" s="7"/>
      <c r="M21" s="6"/>
      <c r="N21" s="8"/>
    </row>
    <row r="22" spans="1:14" ht="13.5">
      <c r="A22" s="4"/>
      <c r="B22" s="6"/>
      <c r="C22" s="6"/>
      <c r="D22" s="6"/>
      <c r="E22" s="6"/>
      <c r="F22" s="6"/>
      <c r="G22" s="6"/>
      <c r="H22" s="6"/>
      <c r="I22" s="6"/>
      <c r="J22" s="6"/>
      <c r="K22" s="6"/>
      <c r="L22" s="6"/>
      <c r="M22" s="6"/>
      <c r="N22" s="8"/>
    </row>
    <row r="23" spans="1:14" ht="13.5">
      <c r="A23" s="4"/>
      <c r="B23" s="6"/>
      <c r="C23" s="6"/>
      <c r="D23" s="6"/>
      <c r="E23" s="6"/>
      <c r="F23" s="6"/>
      <c r="G23" s="6"/>
      <c r="H23" s="6"/>
      <c r="I23" s="6"/>
      <c r="J23" s="6"/>
      <c r="K23" s="6"/>
      <c r="L23" s="6"/>
      <c r="M23" s="6"/>
      <c r="N23" s="8"/>
    </row>
    <row r="24" spans="1:14" ht="13.5">
      <c r="A24" s="14"/>
      <c r="B24" s="15"/>
      <c r="C24" s="15"/>
      <c r="D24" s="15"/>
      <c r="E24" s="15"/>
      <c r="F24" s="15"/>
      <c r="G24" s="15"/>
      <c r="H24" s="15"/>
      <c r="I24" s="15"/>
      <c r="J24" s="15"/>
      <c r="K24" s="15"/>
      <c r="L24" s="15"/>
      <c r="M24" s="15"/>
      <c r="N24" s="16"/>
    </row>
  </sheetData>
  <mergeCells count="1">
    <mergeCell ref="K20:M20"/>
  </mergeCells>
  <printOptions horizontalCentered="1"/>
  <pageMargins left="0.984251968503937" right="0.8267716535433072"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69</v>
      </c>
    </row>
    <row r="2" spans="1:2" ht="22.5" customHeight="1">
      <c r="A2" s="17"/>
      <c r="B2" s="19" t="s">
        <v>10</v>
      </c>
    </row>
    <row r="3" spans="1:2" s="22" customFormat="1" ht="29.25" customHeight="1">
      <c r="A3" s="20"/>
      <c r="B3" s="21" t="s">
        <v>104</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70</v>
      </c>
      <c r="C7" s="27" t="s">
        <v>71</v>
      </c>
      <c r="D7" s="41">
        <v>23456</v>
      </c>
      <c r="E7" s="41">
        <v>402</v>
      </c>
      <c r="F7" s="41">
        <v>2631</v>
      </c>
      <c r="G7" s="41">
        <v>4360</v>
      </c>
      <c r="H7" s="41">
        <v>1177</v>
      </c>
      <c r="I7" s="41">
        <v>454</v>
      </c>
      <c r="J7" s="41">
        <v>272</v>
      </c>
      <c r="K7" s="41">
        <v>182</v>
      </c>
      <c r="L7" s="41">
        <v>7119</v>
      </c>
      <c r="M7" s="41">
        <v>1947</v>
      </c>
      <c r="N7" s="41">
        <v>976</v>
      </c>
      <c r="O7" s="41">
        <v>1693</v>
      </c>
      <c r="P7" s="41">
        <v>2243</v>
      </c>
      <c r="Q7" s="41">
        <v>0</v>
      </c>
      <c r="R7" s="41">
        <f>SUM(E7:Q7)</f>
        <v>23456</v>
      </c>
    </row>
    <row r="8" spans="2:18" ht="37.5" customHeight="1">
      <c r="B8" s="56"/>
      <c r="C8" s="32" t="s">
        <v>39</v>
      </c>
      <c r="D8" s="49"/>
      <c r="E8" s="35">
        <f>E7</f>
        <v>402</v>
      </c>
      <c r="F8" s="36">
        <f>SUM(E7:F7)</f>
        <v>3033</v>
      </c>
      <c r="G8" s="35">
        <f>SUM(E7:G7)</f>
        <v>7393</v>
      </c>
      <c r="H8" s="35">
        <f>SUM(E7:H7)</f>
        <v>8570</v>
      </c>
      <c r="I8" s="36">
        <f>SUM(E7:I7)</f>
        <v>9024</v>
      </c>
      <c r="J8" s="35">
        <f>SUM(E7:J7)</f>
        <v>9296</v>
      </c>
      <c r="K8" s="35">
        <f>SUM(E7:K7)</f>
        <v>9478</v>
      </c>
      <c r="L8" s="37">
        <f>SUM(E7:L7)</f>
        <v>16597</v>
      </c>
      <c r="M8" s="35">
        <f>SUM(E7:M7)</f>
        <v>18544</v>
      </c>
      <c r="N8" s="35">
        <f>SUM(E7:N7)</f>
        <v>19520</v>
      </c>
      <c r="O8" s="35">
        <f>SUM(E7:O7)</f>
        <v>21213</v>
      </c>
      <c r="P8" s="36">
        <f>SUM(E7:P7)</f>
        <v>23456</v>
      </c>
      <c r="Q8" s="35">
        <f>SUM(E7:Q7)</f>
        <v>23456</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70</v>
      </c>
      <c r="C14" s="27" t="s">
        <v>71</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23456</v>
      </c>
      <c r="E36" s="27">
        <f aca="true" t="shared" si="1" ref="E36:Q36">E7</f>
        <v>402</v>
      </c>
      <c r="F36" s="27">
        <f t="shared" si="1"/>
        <v>2631</v>
      </c>
      <c r="G36" s="27">
        <f t="shared" si="1"/>
        <v>4360</v>
      </c>
      <c r="H36" s="27">
        <f t="shared" si="1"/>
        <v>1177</v>
      </c>
      <c r="I36" s="27">
        <f t="shared" si="1"/>
        <v>454</v>
      </c>
      <c r="J36" s="27">
        <f t="shared" si="1"/>
        <v>272</v>
      </c>
      <c r="K36" s="27">
        <f t="shared" si="1"/>
        <v>182</v>
      </c>
      <c r="L36" s="27">
        <f t="shared" si="1"/>
        <v>7119</v>
      </c>
      <c r="M36" s="27">
        <f t="shared" si="1"/>
        <v>1947</v>
      </c>
      <c r="N36" s="27">
        <f t="shared" si="1"/>
        <v>976</v>
      </c>
      <c r="O36" s="27">
        <f t="shared" si="1"/>
        <v>1693</v>
      </c>
      <c r="P36" s="27">
        <f t="shared" si="1"/>
        <v>2243</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23456</v>
      </c>
      <c r="E38" s="43">
        <f t="shared" si="2"/>
        <v>402</v>
      </c>
      <c r="F38" s="43">
        <f t="shared" si="2"/>
        <v>2631</v>
      </c>
      <c r="G38" s="43">
        <f t="shared" si="2"/>
        <v>4360</v>
      </c>
      <c r="H38" s="43">
        <f t="shared" si="2"/>
        <v>1177</v>
      </c>
      <c r="I38" s="43">
        <f t="shared" si="2"/>
        <v>454</v>
      </c>
      <c r="J38" s="43">
        <f t="shared" si="2"/>
        <v>272</v>
      </c>
      <c r="K38" s="43">
        <f t="shared" si="2"/>
        <v>182</v>
      </c>
      <c r="L38" s="43">
        <f t="shared" si="2"/>
        <v>7119</v>
      </c>
      <c r="M38" s="43">
        <f t="shared" si="2"/>
        <v>1947</v>
      </c>
      <c r="N38" s="43">
        <f t="shared" si="2"/>
        <v>976</v>
      </c>
      <c r="O38" s="43">
        <f t="shared" si="2"/>
        <v>1693</v>
      </c>
      <c r="P38" s="43">
        <f t="shared" si="2"/>
        <v>2243</v>
      </c>
      <c r="Q38" s="43">
        <f t="shared" si="2"/>
        <v>0</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402</v>
      </c>
      <c r="F42" s="27">
        <f t="shared" si="4"/>
        <v>3033</v>
      </c>
      <c r="G42" s="27">
        <f t="shared" si="4"/>
        <v>7393</v>
      </c>
      <c r="H42" s="27">
        <f t="shared" si="4"/>
        <v>8570</v>
      </c>
      <c r="I42" s="27">
        <f t="shared" si="4"/>
        <v>9024</v>
      </c>
      <c r="J42" s="27">
        <f t="shared" si="4"/>
        <v>9296</v>
      </c>
      <c r="K42" s="27">
        <f t="shared" si="4"/>
        <v>9478</v>
      </c>
      <c r="L42" s="27">
        <f t="shared" si="4"/>
        <v>16597</v>
      </c>
      <c r="M42" s="27">
        <f t="shared" si="4"/>
        <v>18544</v>
      </c>
      <c r="N42" s="27">
        <f t="shared" si="4"/>
        <v>19520</v>
      </c>
      <c r="O42" s="27">
        <f t="shared" si="4"/>
        <v>21213</v>
      </c>
      <c r="P42" s="27">
        <f t="shared" si="4"/>
        <v>23456</v>
      </c>
      <c r="Q42" s="27">
        <f t="shared" si="4"/>
        <v>23456</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402</v>
      </c>
      <c r="F44" s="43">
        <f t="shared" si="5"/>
        <v>3033</v>
      </c>
      <c r="G44" s="43">
        <f t="shared" si="5"/>
        <v>7393</v>
      </c>
      <c r="H44" s="43">
        <f t="shared" si="5"/>
        <v>8570</v>
      </c>
      <c r="I44" s="43">
        <f t="shared" si="5"/>
        <v>9024</v>
      </c>
      <c r="J44" s="43">
        <f t="shared" si="5"/>
        <v>9296</v>
      </c>
      <c r="K44" s="43">
        <f t="shared" si="5"/>
        <v>9478</v>
      </c>
      <c r="L44" s="43">
        <f t="shared" si="5"/>
        <v>16597</v>
      </c>
      <c r="M44" s="43">
        <f t="shared" si="5"/>
        <v>18544</v>
      </c>
      <c r="N44" s="43">
        <f t="shared" si="5"/>
        <v>19520</v>
      </c>
      <c r="O44" s="43">
        <f t="shared" si="5"/>
        <v>21213</v>
      </c>
      <c r="P44" s="43">
        <f t="shared" si="5"/>
        <v>23456</v>
      </c>
      <c r="Q44" s="43">
        <f t="shared" si="5"/>
        <v>23456</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9" useFirstPageNumber="1" fitToHeight="2" horizontalDpi="600" verticalDpi="600" orientation="landscape" paperSize="9" scale="58" r:id="rId2"/>
  <headerFooter alignWithMargins="0">
    <oddFooter>&amp;C&amp;20- &amp;P&amp;[ -</oddFooter>
  </headerFooter>
  <drawing r:id="rId1"/>
</worksheet>
</file>

<file path=xl/worksheets/sheet11.xml><?xml version="1.0" encoding="utf-8"?>
<worksheet xmlns="http://schemas.openxmlformats.org/spreadsheetml/2006/main" xmlns:r="http://schemas.openxmlformats.org/officeDocument/2006/relationships">
  <sheetPr>
    <tabColor indexed="43"/>
  </sheetPr>
  <dimension ref="A1:S53"/>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00390625" style="18" customWidth="1"/>
    <col min="3" max="3" width="27.25390625" style="18" customWidth="1"/>
    <col min="4" max="4" width="12.50390625" style="18" customWidth="1"/>
    <col min="5" max="17" width="10.625" style="18" customWidth="1"/>
    <col min="18" max="18" width="11.875" style="18" customWidth="1"/>
    <col min="19" max="19" width="8.625" style="18" hidden="1" customWidth="1"/>
    <col min="20" max="16384" width="9.00390625" style="18" customWidth="1"/>
  </cols>
  <sheetData>
    <row r="1" ht="19.5" customHeight="1">
      <c r="A1" s="17" t="s">
        <v>72</v>
      </c>
    </row>
    <row r="2" spans="1:2" ht="22.5" customHeight="1">
      <c r="A2" s="17"/>
      <c r="B2" s="19" t="s">
        <v>10</v>
      </c>
    </row>
    <row r="3" spans="1:2" s="22" customFormat="1" ht="29.25" customHeight="1">
      <c r="A3" s="18"/>
      <c r="B3" s="18" t="s">
        <v>73</v>
      </c>
    </row>
    <row r="4" spans="1:2" s="22" customFormat="1" ht="19.5" customHeight="1">
      <c r="A4" s="20"/>
      <c r="B4" s="21"/>
    </row>
    <row r="5" ht="19.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9" ht="24.75" customHeight="1">
      <c r="B7" s="77" t="s">
        <v>30</v>
      </c>
      <c r="C7" s="27" t="s">
        <v>31</v>
      </c>
      <c r="D7" s="57">
        <v>1310235</v>
      </c>
      <c r="E7" s="57">
        <v>456197</v>
      </c>
      <c r="F7" s="57">
        <v>48098</v>
      </c>
      <c r="G7" s="57">
        <v>77086</v>
      </c>
      <c r="H7" s="57">
        <v>60221</v>
      </c>
      <c r="I7" s="57">
        <v>80161</v>
      </c>
      <c r="J7" s="57">
        <v>94499</v>
      </c>
      <c r="K7" s="57">
        <v>75848</v>
      </c>
      <c r="L7" s="57">
        <v>73260</v>
      </c>
      <c r="M7" s="57">
        <v>111428</v>
      </c>
      <c r="N7" s="57">
        <v>61881</v>
      </c>
      <c r="O7" s="57">
        <v>65254</v>
      </c>
      <c r="P7" s="57">
        <v>66195</v>
      </c>
      <c r="Q7" s="57">
        <v>40107</v>
      </c>
      <c r="R7" s="27">
        <f aca="true" t="shared" si="0" ref="R7:R14">SUM(E7:Q7)</f>
        <v>1310235</v>
      </c>
      <c r="S7" s="18">
        <f aca="true" t="shared" si="1" ref="S7:S14">D7-R7</f>
        <v>0</v>
      </c>
    </row>
    <row r="8" spans="2:19" ht="24.75" customHeight="1">
      <c r="B8" s="78"/>
      <c r="C8" s="27" t="s">
        <v>32</v>
      </c>
      <c r="D8" s="27">
        <v>124123</v>
      </c>
      <c r="E8" s="27">
        <v>5881</v>
      </c>
      <c r="F8" s="27">
        <v>28786</v>
      </c>
      <c r="G8" s="27">
        <v>11819</v>
      </c>
      <c r="H8" s="27">
        <v>9223</v>
      </c>
      <c r="I8" s="27">
        <v>9076</v>
      </c>
      <c r="J8" s="27">
        <v>5221</v>
      </c>
      <c r="K8" s="27">
        <v>7605</v>
      </c>
      <c r="L8" s="27">
        <v>5226</v>
      </c>
      <c r="M8" s="27">
        <v>10128</v>
      </c>
      <c r="N8" s="27">
        <v>6501</v>
      </c>
      <c r="O8" s="27">
        <v>8501</v>
      </c>
      <c r="P8" s="27">
        <v>11212</v>
      </c>
      <c r="Q8" s="27">
        <v>4944</v>
      </c>
      <c r="R8" s="27">
        <f t="shared" si="0"/>
        <v>124123</v>
      </c>
      <c r="S8" s="18">
        <f t="shared" si="1"/>
        <v>0</v>
      </c>
    </row>
    <row r="9" spans="2:19" ht="24.75" customHeight="1">
      <c r="B9" s="78"/>
      <c r="C9" s="27" t="s">
        <v>33</v>
      </c>
      <c r="D9" s="27">
        <v>13337</v>
      </c>
      <c r="E9" s="27">
        <v>236</v>
      </c>
      <c r="F9" s="27">
        <v>29</v>
      </c>
      <c r="G9" s="27">
        <v>3</v>
      </c>
      <c r="H9" s="27">
        <v>187</v>
      </c>
      <c r="I9" s="27">
        <v>102</v>
      </c>
      <c r="J9" s="27">
        <v>4790</v>
      </c>
      <c r="K9" s="27">
        <v>126</v>
      </c>
      <c r="L9" s="27">
        <v>2701</v>
      </c>
      <c r="M9" s="27">
        <v>156</v>
      </c>
      <c r="N9" s="27">
        <v>364</v>
      </c>
      <c r="O9" s="27">
        <v>2009</v>
      </c>
      <c r="P9" s="27">
        <v>195</v>
      </c>
      <c r="Q9" s="27">
        <v>2439</v>
      </c>
      <c r="R9" s="27">
        <f t="shared" si="0"/>
        <v>13337</v>
      </c>
      <c r="S9" s="18">
        <f t="shared" si="1"/>
        <v>0</v>
      </c>
    </row>
    <row r="10" spans="2:19" ht="24.75" customHeight="1">
      <c r="B10" s="78"/>
      <c r="C10" s="27" t="s">
        <v>34</v>
      </c>
      <c r="D10" s="27">
        <v>32440</v>
      </c>
      <c r="E10" s="27">
        <v>1176</v>
      </c>
      <c r="F10" s="27">
        <v>2176</v>
      </c>
      <c r="G10" s="27">
        <v>2874</v>
      </c>
      <c r="H10" s="27">
        <v>2204</v>
      </c>
      <c r="I10" s="27">
        <v>2304</v>
      </c>
      <c r="J10" s="27">
        <v>2804</v>
      </c>
      <c r="K10" s="27">
        <v>2804</v>
      </c>
      <c r="L10" s="27">
        <v>2804</v>
      </c>
      <c r="M10" s="27">
        <v>2876</v>
      </c>
      <c r="N10" s="27">
        <v>2829</v>
      </c>
      <c r="O10" s="27">
        <v>2829</v>
      </c>
      <c r="P10" s="27">
        <v>2547</v>
      </c>
      <c r="Q10" s="27">
        <v>2213</v>
      </c>
      <c r="R10" s="27">
        <f t="shared" si="0"/>
        <v>32440</v>
      </c>
      <c r="S10" s="18">
        <f t="shared" si="1"/>
        <v>0</v>
      </c>
    </row>
    <row r="11" spans="2:19" ht="24.75" customHeight="1">
      <c r="B11" s="78"/>
      <c r="C11" s="27" t="s">
        <v>74</v>
      </c>
      <c r="D11" s="27">
        <v>53997</v>
      </c>
      <c r="E11" s="27">
        <v>21546</v>
      </c>
      <c r="F11" s="27">
        <v>23487</v>
      </c>
      <c r="G11" s="27">
        <v>0</v>
      </c>
      <c r="H11" s="27">
        <v>6528</v>
      </c>
      <c r="I11" s="27">
        <v>0</v>
      </c>
      <c r="J11" s="27">
        <v>2436</v>
      </c>
      <c r="K11" s="27">
        <v>0</v>
      </c>
      <c r="L11" s="27">
        <v>0</v>
      </c>
      <c r="M11" s="27">
        <v>0</v>
      </c>
      <c r="N11" s="27">
        <v>0</v>
      </c>
      <c r="O11" s="27">
        <v>0</v>
      </c>
      <c r="P11" s="27">
        <v>0</v>
      </c>
      <c r="Q11" s="27">
        <v>0</v>
      </c>
      <c r="R11" s="27">
        <f t="shared" si="0"/>
        <v>53997</v>
      </c>
      <c r="S11" s="18">
        <f t="shared" si="1"/>
        <v>0</v>
      </c>
    </row>
    <row r="12" spans="2:19" ht="24.75" customHeight="1">
      <c r="B12" s="78"/>
      <c r="C12" s="27" t="s">
        <v>36</v>
      </c>
      <c r="D12" s="27">
        <v>9726</v>
      </c>
      <c r="E12" s="27">
        <v>473</v>
      </c>
      <c r="F12" s="27">
        <v>71</v>
      </c>
      <c r="G12" s="27">
        <v>2557</v>
      </c>
      <c r="H12" s="27">
        <v>103</v>
      </c>
      <c r="I12" s="27">
        <v>710</v>
      </c>
      <c r="J12" s="27">
        <v>2128</v>
      </c>
      <c r="K12" s="27">
        <v>620</v>
      </c>
      <c r="L12" s="27">
        <v>103</v>
      </c>
      <c r="M12" s="27">
        <v>282</v>
      </c>
      <c r="N12" s="27">
        <v>1350</v>
      </c>
      <c r="O12" s="27">
        <v>600</v>
      </c>
      <c r="P12" s="27">
        <v>702</v>
      </c>
      <c r="Q12" s="27">
        <v>27</v>
      </c>
      <c r="R12" s="27">
        <f t="shared" si="0"/>
        <v>9726</v>
      </c>
      <c r="S12" s="18">
        <f t="shared" si="1"/>
        <v>0</v>
      </c>
    </row>
    <row r="13" spans="2:19" ht="24.75" customHeight="1" thickBot="1">
      <c r="B13" s="78"/>
      <c r="C13" s="29" t="s">
        <v>37</v>
      </c>
      <c r="D13" s="29">
        <v>6522</v>
      </c>
      <c r="E13" s="29">
        <v>67</v>
      </c>
      <c r="F13" s="29">
        <v>349</v>
      </c>
      <c r="G13" s="29">
        <v>1397</v>
      </c>
      <c r="H13" s="29">
        <v>610</v>
      </c>
      <c r="I13" s="29">
        <v>332</v>
      </c>
      <c r="J13" s="29">
        <v>371</v>
      </c>
      <c r="K13" s="29">
        <v>294</v>
      </c>
      <c r="L13" s="29">
        <v>699</v>
      </c>
      <c r="M13" s="29">
        <v>832</v>
      </c>
      <c r="N13" s="29">
        <v>358</v>
      </c>
      <c r="O13" s="29">
        <v>300</v>
      </c>
      <c r="P13" s="29">
        <v>599</v>
      </c>
      <c r="Q13" s="29">
        <v>314</v>
      </c>
      <c r="R13" s="29">
        <f t="shared" si="0"/>
        <v>6522</v>
      </c>
      <c r="S13" s="18">
        <f t="shared" si="1"/>
        <v>0</v>
      </c>
    </row>
    <row r="14" spans="2:19" ht="24.75" customHeight="1" thickTop="1">
      <c r="B14" s="78"/>
      <c r="C14" s="58" t="s">
        <v>57</v>
      </c>
      <c r="D14" s="59">
        <f aca="true" t="shared" si="2" ref="D14:Q14">SUM(D7:D13)</f>
        <v>1550380</v>
      </c>
      <c r="E14" s="59">
        <f t="shared" si="2"/>
        <v>485576</v>
      </c>
      <c r="F14" s="59">
        <f t="shared" si="2"/>
        <v>102996</v>
      </c>
      <c r="G14" s="59">
        <f t="shared" si="2"/>
        <v>95736</v>
      </c>
      <c r="H14" s="59">
        <f t="shared" si="2"/>
        <v>79076</v>
      </c>
      <c r="I14" s="59">
        <f t="shared" si="2"/>
        <v>92685</v>
      </c>
      <c r="J14" s="59">
        <f t="shared" si="2"/>
        <v>112249</v>
      </c>
      <c r="K14" s="59">
        <f t="shared" si="2"/>
        <v>87297</v>
      </c>
      <c r="L14" s="59">
        <f t="shared" si="2"/>
        <v>84793</v>
      </c>
      <c r="M14" s="59">
        <f t="shared" si="2"/>
        <v>125702</v>
      </c>
      <c r="N14" s="59">
        <f t="shared" si="2"/>
        <v>73283</v>
      </c>
      <c r="O14" s="59">
        <f t="shared" si="2"/>
        <v>79493</v>
      </c>
      <c r="P14" s="59">
        <f t="shared" si="2"/>
        <v>81450</v>
      </c>
      <c r="Q14" s="59">
        <f t="shared" si="2"/>
        <v>50044</v>
      </c>
      <c r="R14" s="59">
        <f t="shared" si="0"/>
        <v>1550380</v>
      </c>
      <c r="S14" s="18">
        <f t="shared" si="1"/>
        <v>0</v>
      </c>
    </row>
    <row r="15" spans="2:18" ht="24" customHeight="1">
      <c r="B15" s="79"/>
      <c r="C15" s="33" t="s">
        <v>39</v>
      </c>
      <c r="D15" s="34"/>
      <c r="E15" s="35">
        <f>E14</f>
        <v>485576</v>
      </c>
      <c r="F15" s="36">
        <f>SUM(E14:F14)</f>
        <v>588572</v>
      </c>
      <c r="G15" s="35">
        <f>SUM(E14:G14)</f>
        <v>684308</v>
      </c>
      <c r="H15" s="35">
        <f>SUM(E14:H14)</f>
        <v>763384</v>
      </c>
      <c r="I15" s="36">
        <f>SUM(E14:I14)</f>
        <v>856069</v>
      </c>
      <c r="J15" s="35">
        <f>SUM(E14:J14)</f>
        <v>968318</v>
      </c>
      <c r="K15" s="35">
        <f>SUM(E14:K14)</f>
        <v>1055615</v>
      </c>
      <c r="L15" s="37">
        <f>SUM(E14:L14)</f>
        <v>1140408</v>
      </c>
      <c r="M15" s="35">
        <f>SUM(E14:M14)</f>
        <v>1266110</v>
      </c>
      <c r="N15" s="35">
        <f>SUM(E14:N14)</f>
        <v>1339393</v>
      </c>
      <c r="O15" s="35">
        <f>SUM(E14:O14)</f>
        <v>1418886</v>
      </c>
      <c r="P15" s="36">
        <f>SUM(E14:P14)</f>
        <v>1500336</v>
      </c>
      <c r="Q15" s="35">
        <f>SUM(E14:Q14)</f>
        <v>1550380</v>
      </c>
      <c r="R15" s="34"/>
    </row>
    <row r="17" ht="19.5" customHeight="1">
      <c r="R17" s="23" t="s">
        <v>12</v>
      </c>
    </row>
    <row r="18" spans="2:18" ht="34.5" customHeight="1">
      <c r="B18" s="24" t="s">
        <v>13</v>
      </c>
      <c r="C18" s="24" t="s">
        <v>14</v>
      </c>
      <c r="D18" s="25" t="s">
        <v>15</v>
      </c>
      <c r="E18" s="24" t="s">
        <v>16</v>
      </c>
      <c r="F18" s="24" t="s">
        <v>17</v>
      </c>
      <c r="G18" s="24" t="s">
        <v>18</v>
      </c>
      <c r="H18" s="24" t="s">
        <v>19</v>
      </c>
      <c r="I18" s="24" t="s">
        <v>20</v>
      </c>
      <c r="J18" s="24" t="s">
        <v>21</v>
      </c>
      <c r="K18" s="24" t="s">
        <v>22</v>
      </c>
      <c r="L18" s="24" t="s">
        <v>23</v>
      </c>
      <c r="M18" s="24" t="s">
        <v>24</v>
      </c>
      <c r="N18" s="24" t="s">
        <v>25</v>
      </c>
      <c r="O18" s="24" t="s">
        <v>26</v>
      </c>
      <c r="P18" s="24" t="s">
        <v>27</v>
      </c>
      <c r="Q18" s="24" t="s">
        <v>28</v>
      </c>
      <c r="R18" s="24" t="s">
        <v>29</v>
      </c>
    </row>
    <row r="19" spans="2:18" ht="24.75" customHeight="1">
      <c r="B19" s="77" t="s">
        <v>30</v>
      </c>
      <c r="C19" s="27" t="s">
        <v>31</v>
      </c>
      <c r="D19" s="57"/>
      <c r="E19" s="57"/>
      <c r="F19" s="57"/>
      <c r="G19" s="57"/>
      <c r="H19" s="57"/>
      <c r="I19" s="57"/>
      <c r="J19" s="57"/>
      <c r="K19" s="57"/>
      <c r="L19" s="57"/>
      <c r="M19" s="57"/>
      <c r="N19" s="57"/>
      <c r="O19" s="57"/>
      <c r="P19" s="57"/>
      <c r="Q19" s="57"/>
      <c r="R19" s="27">
        <f aca="true" t="shared" si="3" ref="R19:R26">SUM(E19:Q19)</f>
        <v>0</v>
      </c>
    </row>
    <row r="20" spans="2:18" ht="24.75" customHeight="1">
      <c r="B20" s="78"/>
      <c r="C20" s="27" t="s">
        <v>32</v>
      </c>
      <c r="D20" s="57"/>
      <c r="E20" s="57"/>
      <c r="F20" s="57"/>
      <c r="G20" s="57"/>
      <c r="H20" s="57"/>
      <c r="I20" s="57"/>
      <c r="J20" s="57"/>
      <c r="K20" s="57"/>
      <c r="L20" s="57"/>
      <c r="M20" s="57"/>
      <c r="N20" s="57"/>
      <c r="O20" s="57"/>
      <c r="P20" s="57"/>
      <c r="Q20" s="57"/>
      <c r="R20" s="27">
        <f t="shared" si="3"/>
        <v>0</v>
      </c>
    </row>
    <row r="21" spans="2:18" ht="24.75" customHeight="1">
      <c r="B21" s="78"/>
      <c r="C21" s="27" t="s">
        <v>33</v>
      </c>
      <c r="D21" s="57"/>
      <c r="E21" s="57"/>
      <c r="F21" s="57"/>
      <c r="G21" s="57"/>
      <c r="H21" s="57"/>
      <c r="I21" s="57"/>
      <c r="J21" s="57"/>
      <c r="K21" s="57"/>
      <c r="L21" s="57"/>
      <c r="M21" s="57"/>
      <c r="N21" s="57"/>
      <c r="O21" s="57"/>
      <c r="P21" s="57"/>
      <c r="Q21" s="57"/>
      <c r="R21" s="27">
        <f t="shared" si="3"/>
        <v>0</v>
      </c>
    </row>
    <row r="22" spans="2:18" ht="24.75" customHeight="1">
      <c r="B22" s="78"/>
      <c r="C22" s="27" t="s">
        <v>34</v>
      </c>
      <c r="D22" s="57"/>
      <c r="E22" s="57"/>
      <c r="F22" s="57"/>
      <c r="G22" s="57"/>
      <c r="H22" s="57"/>
      <c r="I22" s="57"/>
      <c r="J22" s="57"/>
      <c r="K22" s="57"/>
      <c r="L22" s="57"/>
      <c r="M22" s="57"/>
      <c r="N22" s="57"/>
      <c r="O22" s="57"/>
      <c r="P22" s="57"/>
      <c r="Q22" s="57"/>
      <c r="R22" s="27">
        <f t="shared" si="3"/>
        <v>0</v>
      </c>
    </row>
    <row r="23" spans="2:18" ht="24.75" customHeight="1">
      <c r="B23" s="78"/>
      <c r="C23" s="27" t="s">
        <v>74</v>
      </c>
      <c r="D23" s="57"/>
      <c r="E23" s="57"/>
      <c r="F23" s="57"/>
      <c r="G23" s="57"/>
      <c r="H23" s="57"/>
      <c r="I23" s="57"/>
      <c r="J23" s="57"/>
      <c r="K23" s="57"/>
      <c r="L23" s="57"/>
      <c r="M23" s="57"/>
      <c r="N23" s="57"/>
      <c r="O23" s="57"/>
      <c r="P23" s="57"/>
      <c r="Q23" s="57"/>
      <c r="R23" s="27">
        <f t="shared" si="3"/>
        <v>0</v>
      </c>
    </row>
    <row r="24" spans="2:18" ht="24.75" customHeight="1">
      <c r="B24" s="78"/>
      <c r="C24" s="27" t="s">
        <v>36</v>
      </c>
      <c r="D24" s="57"/>
      <c r="E24" s="57"/>
      <c r="F24" s="57"/>
      <c r="G24" s="57"/>
      <c r="H24" s="57"/>
      <c r="I24" s="57"/>
      <c r="J24" s="57"/>
      <c r="K24" s="57"/>
      <c r="L24" s="57"/>
      <c r="M24" s="57"/>
      <c r="N24" s="57"/>
      <c r="O24" s="57"/>
      <c r="P24" s="57"/>
      <c r="Q24" s="57"/>
      <c r="R24" s="27">
        <f t="shared" si="3"/>
        <v>0</v>
      </c>
    </row>
    <row r="25" spans="2:18" ht="24.75" customHeight="1" thickBot="1">
      <c r="B25" s="78"/>
      <c r="C25" s="29" t="s">
        <v>37</v>
      </c>
      <c r="D25" s="60"/>
      <c r="E25" s="60"/>
      <c r="F25" s="60"/>
      <c r="G25" s="60"/>
      <c r="H25" s="60"/>
      <c r="I25" s="60"/>
      <c r="J25" s="60"/>
      <c r="K25" s="60"/>
      <c r="L25" s="60"/>
      <c r="M25" s="60"/>
      <c r="N25" s="60"/>
      <c r="O25" s="60"/>
      <c r="P25" s="60"/>
      <c r="Q25" s="60"/>
      <c r="R25" s="29">
        <f t="shared" si="3"/>
        <v>0</v>
      </c>
    </row>
    <row r="26" spans="2:18" ht="24.75" customHeight="1" thickTop="1">
      <c r="B26" s="78"/>
      <c r="C26" s="61" t="s">
        <v>57</v>
      </c>
      <c r="D26" s="31">
        <f aca="true" t="shared" si="4" ref="D26:Q26">SUM(D19:D25)</f>
        <v>0</v>
      </c>
      <c r="E26" s="31">
        <f t="shared" si="4"/>
        <v>0</v>
      </c>
      <c r="F26" s="31">
        <f t="shared" si="4"/>
        <v>0</v>
      </c>
      <c r="G26" s="31">
        <f t="shared" si="4"/>
        <v>0</v>
      </c>
      <c r="H26" s="31">
        <f t="shared" si="4"/>
        <v>0</v>
      </c>
      <c r="I26" s="31">
        <f t="shared" si="4"/>
        <v>0</v>
      </c>
      <c r="J26" s="31">
        <f t="shared" si="4"/>
        <v>0</v>
      </c>
      <c r="K26" s="31">
        <f t="shared" si="4"/>
        <v>0</v>
      </c>
      <c r="L26" s="31">
        <f t="shared" si="4"/>
        <v>0</v>
      </c>
      <c r="M26" s="31">
        <f t="shared" si="4"/>
        <v>0</v>
      </c>
      <c r="N26" s="31">
        <f t="shared" si="4"/>
        <v>0</v>
      </c>
      <c r="O26" s="31">
        <f t="shared" si="4"/>
        <v>0</v>
      </c>
      <c r="P26" s="31">
        <f t="shared" si="4"/>
        <v>0</v>
      </c>
      <c r="Q26" s="31">
        <f t="shared" si="4"/>
        <v>0</v>
      </c>
      <c r="R26" s="31">
        <f t="shared" si="3"/>
        <v>0</v>
      </c>
    </row>
    <row r="27" spans="2:18" ht="24" customHeight="1">
      <c r="B27" s="78"/>
      <c r="C27" s="33" t="s">
        <v>40</v>
      </c>
      <c r="D27" s="34"/>
      <c r="E27" s="35"/>
      <c r="F27" s="36"/>
      <c r="G27" s="35"/>
      <c r="H27" s="35"/>
      <c r="I27" s="36"/>
      <c r="J27" s="35"/>
      <c r="K27" s="35"/>
      <c r="L27" s="37"/>
      <c r="M27" s="35"/>
      <c r="N27" s="35"/>
      <c r="O27" s="35"/>
      <c r="P27" s="36"/>
      <c r="Q27" s="35"/>
      <c r="R27" s="34"/>
    </row>
    <row r="28" spans="2:18" ht="24" customHeight="1">
      <c r="B28" s="79"/>
      <c r="C28" s="38" t="s">
        <v>41</v>
      </c>
      <c r="D28" s="39"/>
      <c r="E28" s="40">
        <f aca="true" t="shared" si="5" ref="E28:Q28">E27/E15</f>
        <v>0</v>
      </c>
      <c r="F28" s="40">
        <f t="shared" si="5"/>
        <v>0</v>
      </c>
      <c r="G28" s="40">
        <f t="shared" si="5"/>
        <v>0</v>
      </c>
      <c r="H28" s="40">
        <f t="shared" si="5"/>
        <v>0</v>
      </c>
      <c r="I28" s="40">
        <f t="shared" si="5"/>
        <v>0</v>
      </c>
      <c r="J28" s="40">
        <f t="shared" si="5"/>
        <v>0</v>
      </c>
      <c r="K28" s="40">
        <f t="shared" si="5"/>
        <v>0</v>
      </c>
      <c r="L28" s="40">
        <f t="shared" si="5"/>
        <v>0</v>
      </c>
      <c r="M28" s="40">
        <f t="shared" si="5"/>
        <v>0</v>
      </c>
      <c r="N28" s="40">
        <f t="shared" si="5"/>
        <v>0</v>
      </c>
      <c r="O28" s="40">
        <f t="shared" si="5"/>
        <v>0</v>
      </c>
      <c r="P28" s="40">
        <f t="shared" si="5"/>
        <v>0</v>
      </c>
      <c r="Q28" s="40">
        <f t="shared" si="5"/>
        <v>0</v>
      </c>
      <c r="R28" s="39"/>
    </row>
    <row r="43" spans="4:17" ht="19.5" customHeight="1">
      <c r="D43" s="41"/>
      <c r="E43" s="42" t="s">
        <v>16</v>
      </c>
      <c r="F43" s="42" t="s">
        <v>17</v>
      </c>
      <c r="G43" s="42" t="s">
        <v>18</v>
      </c>
      <c r="H43" s="42" t="s">
        <v>19</v>
      </c>
      <c r="I43" s="42" t="s">
        <v>20</v>
      </c>
      <c r="J43" s="42" t="s">
        <v>21</v>
      </c>
      <c r="K43" s="42" t="s">
        <v>22</v>
      </c>
      <c r="L43" s="42" t="s">
        <v>23</v>
      </c>
      <c r="M43" s="42" t="s">
        <v>24</v>
      </c>
      <c r="N43" s="42" t="s">
        <v>25</v>
      </c>
      <c r="O43" s="42" t="s">
        <v>26</v>
      </c>
      <c r="P43" s="42" t="s">
        <v>27</v>
      </c>
      <c r="Q43" s="42" t="s">
        <v>28</v>
      </c>
    </row>
    <row r="44" spans="3:17" ht="19.5" customHeight="1">
      <c r="C44" s="23" t="s">
        <v>100</v>
      </c>
      <c r="D44" s="27">
        <f>SUM(E44:Q44)</f>
        <v>1550380</v>
      </c>
      <c r="E44" s="27">
        <f aca="true" t="shared" si="6" ref="E44:Q44">E14</f>
        <v>485576</v>
      </c>
      <c r="F44" s="27">
        <f t="shared" si="6"/>
        <v>102996</v>
      </c>
      <c r="G44" s="27">
        <f t="shared" si="6"/>
        <v>95736</v>
      </c>
      <c r="H44" s="27">
        <f t="shared" si="6"/>
        <v>79076</v>
      </c>
      <c r="I44" s="27">
        <f t="shared" si="6"/>
        <v>92685</v>
      </c>
      <c r="J44" s="27">
        <f t="shared" si="6"/>
        <v>112249</v>
      </c>
      <c r="K44" s="27">
        <f t="shared" si="6"/>
        <v>87297</v>
      </c>
      <c r="L44" s="27">
        <f t="shared" si="6"/>
        <v>84793</v>
      </c>
      <c r="M44" s="27">
        <f t="shared" si="6"/>
        <v>125702</v>
      </c>
      <c r="N44" s="27">
        <f t="shared" si="6"/>
        <v>73283</v>
      </c>
      <c r="O44" s="27">
        <f t="shared" si="6"/>
        <v>79493</v>
      </c>
      <c r="P44" s="27">
        <f t="shared" si="6"/>
        <v>81450</v>
      </c>
      <c r="Q44" s="27">
        <f t="shared" si="6"/>
        <v>50044</v>
      </c>
    </row>
    <row r="45" spans="3:17" ht="19.5" customHeight="1">
      <c r="C45" s="23" t="s">
        <v>101</v>
      </c>
      <c r="D45" s="27">
        <f>SUM(E45:Q45)</f>
        <v>0</v>
      </c>
      <c r="E45" s="27"/>
      <c r="F45" s="27"/>
      <c r="G45" s="27"/>
      <c r="H45" s="27"/>
      <c r="I45" s="27"/>
      <c r="J45" s="27"/>
      <c r="K45" s="27"/>
      <c r="L45" s="27"/>
      <c r="M45" s="27"/>
      <c r="N45" s="27"/>
      <c r="O45" s="27"/>
      <c r="P45" s="27"/>
      <c r="Q45" s="27"/>
    </row>
    <row r="46" spans="3:17" ht="19.5" customHeight="1">
      <c r="C46" s="23" t="s">
        <v>42</v>
      </c>
      <c r="D46" s="43">
        <f aca="true" t="shared" si="7" ref="D46:Q46">D44-D45</f>
        <v>1550380</v>
      </c>
      <c r="E46" s="43">
        <f t="shared" si="7"/>
        <v>485576</v>
      </c>
      <c r="F46" s="43">
        <f t="shared" si="7"/>
        <v>102996</v>
      </c>
      <c r="G46" s="43">
        <f t="shared" si="7"/>
        <v>95736</v>
      </c>
      <c r="H46" s="43">
        <f t="shared" si="7"/>
        <v>79076</v>
      </c>
      <c r="I46" s="43">
        <f t="shared" si="7"/>
        <v>92685</v>
      </c>
      <c r="J46" s="43">
        <f t="shared" si="7"/>
        <v>112249</v>
      </c>
      <c r="K46" s="43">
        <f t="shared" si="7"/>
        <v>87297</v>
      </c>
      <c r="L46" s="43">
        <f t="shared" si="7"/>
        <v>84793</v>
      </c>
      <c r="M46" s="43">
        <f t="shared" si="7"/>
        <v>125702</v>
      </c>
      <c r="N46" s="43">
        <f t="shared" si="7"/>
        <v>73283</v>
      </c>
      <c r="O46" s="43">
        <f t="shared" si="7"/>
        <v>79493</v>
      </c>
      <c r="P46" s="43">
        <f t="shared" si="7"/>
        <v>81450</v>
      </c>
      <c r="Q46" s="43">
        <f t="shared" si="7"/>
        <v>50044</v>
      </c>
    </row>
    <row r="47" spans="3:17" ht="19.5" customHeight="1">
      <c r="C47" s="23" t="s">
        <v>43</v>
      </c>
      <c r="D47" s="43"/>
      <c r="E47" s="44">
        <f aca="true" t="shared" si="8" ref="E47:Q47">E45/E44</f>
        <v>0</v>
      </c>
      <c r="F47" s="44">
        <f t="shared" si="8"/>
        <v>0</v>
      </c>
      <c r="G47" s="44">
        <f t="shared" si="8"/>
        <v>0</v>
      </c>
      <c r="H47" s="44">
        <f t="shared" si="8"/>
        <v>0</v>
      </c>
      <c r="I47" s="44">
        <f t="shared" si="8"/>
        <v>0</v>
      </c>
      <c r="J47" s="44">
        <f t="shared" si="8"/>
        <v>0</v>
      </c>
      <c r="K47" s="44">
        <f t="shared" si="8"/>
        <v>0</v>
      </c>
      <c r="L47" s="44">
        <f t="shared" si="8"/>
        <v>0</v>
      </c>
      <c r="M47" s="44">
        <f t="shared" si="8"/>
        <v>0</v>
      </c>
      <c r="N47" s="44">
        <f t="shared" si="8"/>
        <v>0</v>
      </c>
      <c r="O47" s="44">
        <f t="shared" si="8"/>
        <v>0</v>
      </c>
      <c r="P47" s="44">
        <f t="shared" si="8"/>
        <v>0</v>
      </c>
      <c r="Q47" s="44">
        <f t="shared" si="8"/>
        <v>0</v>
      </c>
    </row>
    <row r="48" spans="3:17" ht="19.5" customHeight="1">
      <c r="C48" s="23"/>
      <c r="D48" s="18" t="s">
        <v>44</v>
      </c>
      <c r="E48" s="45"/>
      <c r="F48" s="45"/>
      <c r="G48" s="45"/>
      <c r="H48" s="45"/>
      <c r="I48" s="45"/>
      <c r="J48" s="45"/>
      <c r="K48" s="45"/>
      <c r="L48" s="45"/>
      <c r="M48" s="45"/>
      <c r="N48" s="45"/>
      <c r="O48" s="45"/>
      <c r="P48" s="45"/>
      <c r="Q48" s="45"/>
    </row>
    <row r="49" spans="3:17" ht="19.5" customHeight="1">
      <c r="C49" s="23"/>
      <c r="D49" s="35"/>
      <c r="E49" s="46" t="s">
        <v>16</v>
      </c>
      <c r="F49" s="46" t="s">
        <v>17</v>
      </c>
      <c r="G49" s="46" t="s">
        <v>18</v>
      </c>
      <c r="H49" s="46" t="s">
        <v>19</v>
      </c>
      <c r="I49" s="46" t="s">
        <v>20</v>
      </c>
      <c r="J49" s="46" t="s">
        <v>21</v>
      </c>
      <c r="K49" s="46" t="s">
        <v>22</v>
      </c>
      <c r="L49" s="46" t="s">
        <v>23</v>
      </c>
      <c r="M49" s="46" t="s">
        <v>24</v>
      </c>
      <c r="N49" s="46" t="s">
        <v>25</v>
      </c>
      <c r="O49" s="46" t="s">
        <v>26</v>
      </c>
      <c r="P49" s="46" t="s">
        <v>27</v>
      </c>
      <c r="Q49" s="46" t="s">
        <v>28</v>
      </c>
    </row>
    <row r="50" spans="3:18" ht="19.5" customHeight="1">
      <c r="C50" s="23" t="s">
        <v>102</v>
      </c>
      <c r="D50" s="27"/>
      <c r="E50" s="27">
        <f aca="true" t="shared" si="9" ref="E50:Q50">E15</f>
        <v>485576</v>
      </c>
      <c r="F50" s="27">
        <f t="shared" si="9"/>
        <v>588572</v>
      </c>
      <c r="G50" s="27">
        <f t="shared" si="9"/>
        <v>684308</v>
      </c>
      <c r="H50" s="27">
        <f t="shared" si="9"/>
        <v>763384</v>
      </c>
      <c r="I50" s="27">
        <f t="shared" si="9"/>
        <v>856069</v>
      </c>
      <c r="J50" s="27">
        <f t="shared" si="9"/>
        <v>968318</v>
      </c>
      <c r="K50" s="27">
        <f t="shared" si="9"/>
        <v>1055615</v>
      </c>
      <c r="L50" s="27">
        <f t="shared" si="9"/>
        <v>1140408</v>
      </c>
      <c r="M50" s="27">
        <f t="shared" si="9"/>
        <v>1266110</v>
      </c>
      <c r="N50" s="27">
        <f t="shared" si="9"/>
        <v>1339393</v>
      </c>
      <c r="O50" s="27">
        <f t="shared" si="9"/>
        <v>1418886</v>
      </c>
      <c r="P50" s="27">
        <f t="shared" si="9"/>
        <v>1500336</v>
      </c>
      <c r="Q50" s="27">
        <f t="shared" si="9"/>
        <v>1550380</v>
      </c>
      <c r="R50" s="18">
        <f>D44-Q50</f>
        <v>0</v>
      </c>
    </row>
    <row r="51" spans="3:17" ht="19.5" customHeight="1">
      <c r="C51" s="23" t="s">
        <v>103</v>
      </c>
      <c r="D51" s="27"/>
      <c r="E51" s="27"/>
      <c r="F51" s="27"/>
      <c r="G51" s="27"/>
      <c r="H51" s="27"/>
      <c r="I51" s="27"/>
      <c r="J51" s="27"/>
      <c r="K51" s="27"/>
      <c r="L51" s="27"/>
      <c r="M51" s="27"/>
      <c r="N51" s="27"/>
      <c r="O51" s="27"/>
      <c r="P51" s="27"/>
      <c r="Q51" s="27"/>
    </row>
    <row r="52" spans="3:17" ht="19.5" customHeight="1">
      <c r="C52" s="23" t="s">
        <v>42</v>
      </c>
      <c r="D52" s="43"/>
      <c r="E52" s="43">
        <f aca="true" t="shared" si="10" ref="E52:Q52">E50-E51</f>
        <v>485576</v>
      </c>
      <c r="F52" s="43">
        <f t="shared" si="10"/>
        <v>588572</v>
      </c>
      <c r="G52" s="43">
        <f t="shared" si="10"/>
        <v>684308</v>
      </c>
      <c r="H52" s="43">
        <f t="shared" si="10"/>
        <v>763384</v>
      </c>
      <c r="I52" s="43">
        <f t="shared" si="10"/>
        <v>856069</v>
      </c>
      <c r="J52" s="43">
        <f t="shared" si="10"/>
        <v>968318</v>
      </c>
      <c r="K52" s="43">
        <f t="shared" si="10"/>
        <v>1055615</v>
      </c>
      <c r="L52" s="43">
        <f t="shared" si="10"/>
        <v>1140408</v>
      </c>
      <c r="M52" s="43">
        <f t="shared" si="10"/>
        <v>1266110</v>
      </c>
      <c r="N52" s="43">
        <f t="shared" si="10"/>
        <v>1339393</v>
      </c>
      <c r="O52" s="43">
        <f t="shared" si="10"/>
        <v>1418886</v>
      </c>
      <c r="P52" s="43">
        <f t="shared" si="10"/>
        <v>1500336</v>
      </c>
      <c r="Q52" s="43">
        <f t="shared" si="10"/>
        <v>1550380</v>
      </c>
    </row>
    <row r="53" spans="3:17" ht="19.5" customHeight="1">
      <c r="C53" s="23" t="s">
        <v>43</v>
      </c>
      <c r="D53" s="43"/>
      <c r="E53" s="44">
        <f aca="true" t="shared" si="11" ref="E53:Q53">E51/E50</f>
        <v>0</v>
      </c>
      <c r="F53" s="44">
        <f t="shared" si="11"/>
        <v>0</v>
      </c>
      <c r="G53" s="44">
        <f t="shared" si="11"/>
        <v>0</v>
      </c>
      <c r="H53" s="44">
        <f t="shared" si="11"/>
        <v>0</v>
      </c>
      <c r="I53" s="44">
        <f t="shared" si="11"/>
        <v>0</v>
      </c>
      <c r="J53" s="44">
        <f t="shared" si="11"/>
        <v>0</v>
      </c>
      <c r="K53" s="44">
        <f t="shared" si="11"/>
        <v>0</v>
      </c>
      <c r="L53" s="44">
        <f t="shared" si="11"/>
        <v>0</v>
      </c>
      <c r="M53" s="44">
        <f t="shared" si="11"/>
        <v>0</v>
      </c>
      <c r="N53" s="44">
        <f t="shared" si="11"/>
        <v>0</v>
      </c>
      <c r="O53" s="44">
        <f t="shared" si="11"/>
        <v>0</v>
      </c>
      <c r="P53" s="44">
        <f t="shared" si="11"/>
        <v>0</v>
      </c>
      <c r="Q53" s="44">
        <f t="shared" si="11"/>
        <v>0</v>
      </c>
    </row>
  </sheetData>
  <mergeCells count="2">
    <mergeCell ref="B7:B15"/>
    <mergeCell ref="B19:B28"/>
  </mergeCells>
  <printOptions/>
  <pageMargins left="0.83" right="0.5905511811023623" top="0.5905511811023623" bottom="0.5905511811023623" header="0.5118110236220472" footer="0.5118110236220472"/>
  <pageSetup firstPageNumber="10" useFirstPageNumber="1" fitToHeight="2" horizontalDpi="600" verticalDpi="600" orientation="landscape" paperSize="9" scale="58" r:id="rId2"/>
  <headerFooter alignWithMargins="0">
    <oddFooter>&amp;C&amp;20-  &amp;P&amp;[ -</oddFooter>
  </headerFooter>
  <drawing r:id="rId1"/>
</worksheet>
</file>

<file path=xl/worksheets/sheet12.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75</v>
      </c>
    </row>
    <row r="2" spans="1:2" ht="22.5" customHeight="1">
      <c r="A2" s="17"/>
      <c r="B2" s="19" t="s">
        <v>10</v>
      </c>
    </row>
    <row r="3" spans="1:2" s="22" customFormat="1" ht="29.25" customHeight="1">
      <c r="A3" s="18"/>
      <c r="B3" s="18" t="s">
        <v>73</v>
      </c>
    </row>
    <row r="4" spans="1:2" s="22" customFormat="1" ht="29.25" customHeight="1">
      <c r="A4" s="20"/>
      <c r="B4" s="21"/>
    </row>
    <row r="5" ht="27.7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47</v>
      </c>
      <c r="C7" s="26" t="s">
        <v>48</v>
      </c>
      <c r="D7" s="47">
        <v>629959</v>
      </c>
      <c r="E7" s="41">
        <v>146602</v>
      </c>
      <c r="F7" s="41">
        <v>17637</v>
      </c>
      <c r="G7" s="41">
        <v>46955</v>
      </c>
      <c r="H7" s="41">
        <v>59657</v>
      </c>
      <c r="I7" s="41">
        <v>48627</v>
      </c>
      <c r="J7" s="41">
        <v>33596</v>
      </c>
      <c r="K7" s="41">
        <v>37471</v>
      </c>
      <c r="L7" s="41">
        <v>33285</v>
      </c>
      <c r="M7" s="41">
        <v>39334</v>
      </c>
      <c r="N7" s="41">
        <v>50236</v>
      </c>
      <c r="O7" s="41">
        <v>46705</v>
      </c>
      <c r="P7" s="41">
        <v>42905</v>
      </c>
      <c r="Q7" s="41">
        <v>26949</v>
      </c>
      <c r="R7" s="41">
        <f>SUM(E7:Q7)</f>
        <v>629959</v>
      </c>
    </row>
    <row r="8" spans="2:18" ht="37.5" customHeight="1">
      <c r="B8" s="32"/>
      <c r="C8" s="48" t="s">
        <v>39</v>
      </c>
      <c r="D8" s="49"/>
      <c r="E8" s="35">
        <f>E7</f>
        <v>146602</v>
      </c>
      <c r="F8" s="36">
        <f>SUM(E7:F7)</f>
        <v>164239</v>
      </c>
      <c r="G8" s="35">
        <f>SUM(E7:G7)</f>
        <v>211194</v>
      </c>
      <c r="H8" s="35">
        <f>SUM(E7:H7)</f>
        <v>270851</v>
      </c>
      <c r="I8" s="36">
        <f>SUM(E7:I7)</f>
        <v>319478</v>
      </c>
      <c r="J8" s="35">
        <f>SUM(E7:J7)</f>
        <v>353074</v>
      </c>
      <c r="K8" s="35">
        <f>SUM(E7:K7)</f>
        <v>390545</v>
      </c>
      <c r="L8" s="37">
        <f>SUM(E7:L7)</f>
        <v>423830</v>
      </c>
      <c r="M8" s="35">
        <f>SUM(E7:M7)</f>
        <v>463164</v>
      </c>
      <c r="N8" s="35">
        <f>SUM(E7:N7)</f>
        <v>513400</v>
      </c>
      <c r="O8" s="35">
        <f>SUM(E7:O7)</f>
        <v>560105</v>
      </c>
      <c r="P8" s="36">
        <f>SUM(E7:P7)</f>
        <v>603010</v>
      </c>
      <c r="Q8" s="35">
        <f>SUM(E7:Q7)</f>
        <v>629959</v>
      </c>
      <c r="R8" s="34"/>
    </row>
    <row r="9" ht="92.25" customHeight="1">
      <c r="Q9" s="74" t="s">
        <v>107</v>
      </c>
    </row>
    <row r="12" ht="27"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47</v>
      </c>
      <c r="C14" s="26" t="s">
        <v>48</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629959</v>
      </c>
      <c r="E36" s="27">
        <f aca="true" t="shared" si="1" ref="E36:Q36">E7</f>
        <v>146602</v>
      </c>
      <c r="F36" s="27">
        <f t="shared" si="1"/>
        <v>17637</v>
      </c>
      <c r="G36" s="27">
        <f t="shared" si="1"/>
        <v>46955</v>
      </c>
      <c r="H36" s="27">
        <f t="shared" si="1"/>
        <v>59657</v>
      </c>
      <c r="I36" s="27">
        <f t="shared" si="1"/>
        <v>48627</v>
      </c>
      <c r="J36" s="27">
        <f t="shared" si="1"/>
        <v>33596</v>
      </c>
      <c r="K36" s="27">
        <f t="shared" si="1"/>
        <v>37471</v>
      </c>
      <c r="L36" s="27">
        <f t="shared" si="1"/>
        <v>33285</v>
      </c>
      <c r="M36" s="27">
        <f t="shared" si="1"/>
        <v>39334</v>
      </c>
      <c r="N36" s="27">
        <f t="shared" si="1"/>
        <v>50236</v>
      </c>
      <c r="O36" s="27">
        <f t="shared" si="1"/>
        <v>46705</v>
      </c>
      <c r="P36" s="27">
        <f t="shared" si="1"/>
        <v>42905</v>
      </c>
      <c r="Q36" s="27">
        <f t="shared" si="1"/>
        <v>26949</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629959</v>
      </c>
      <c r="E38" s="43">
        <f t="shared" si="2"/>
        <v>146602</v>
      </c>
      <c r="F38" s="43">
        <f t="shared" si="2"/>
        <v>17637</v>
      </c>
      <c r="G38" s="43">
        <f t="shared" si="2"/>
        <v>46955</v>
      </c>
      <c r="H38" s="43">
        <f t="shared" si="2"/>
        <v>59657</v>
      </c>
      <c r="I38" s="43">
        <f t="shared" si="2"/>
        <v>48627</v>
      </c>
      <c r="J38" s="43">
        <f t="shared" si="2"/>
        <v>33596</v>
      </c>
      <c r="K38" s="43">
        <f t="shared" si="2"/>
        <v>37471</v>
      </c>
      <c r="L38" s="43">
        <f t="shared" si="2"/>
        <v>33285</v>
      </c>
      <c r="M38" s="43">
        <f t="shared" si="2"/>
        <v>39334</v>
      </c>
      <c r="N38" s="43">
        <f t="shared" si="2"/>
        <v>50236</v>
      </c>
      <c r="O38" s="43">
        <f t="shared" si="2"/>
        <v>46705</v>
      </c>
      <c r="P38" s="43">
        <f t="shared" si="2"/>
        <v>42905</v>
      </c>
      <c r="Q38" s="43">
        <f t="shared" si="2"/>
        <v>26949</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146602</v>
      </c>
      <c r="F42" s="27">
        <f t="shared" si="4"/>
        <v>164239</v>
      </c>
      <c r="G42" s="27">
        <f t="shared" si="4"/>
        <v>211194</v>
      </c>
      <c r="H42" s="27">
        <f t="shared" si="4"/>
        <v>270851</v>
      </c>
      <c r="I42" s="27">
        <f t="shared" si="4"/>
        <v>319478</v>
      </c>
      <c r="J42" s="27">
        <f t="shared" si="4"/>
        <v>353074</v>
      </c>
      <c r="K42" s="27">
        <f t="shared" si="4"/>
        <v>390545</v>
      </c>
      <c r="L42" s="27">
        <f t="shared" si="4"/>
        <v>423830</v>
      </c>
      <c r="M42" s="27">
        <f t="shared" si="4"/>
        <v>463164</v>
      </c>
      <c r="N42" s="27">
        <f t="shared" si="4"/>
        <v>513400</v>
      </c>
      <c r="O42" s="27">
        <f t="shared" si="4"/>
        <v>560105</v>
      </c>
      <c r="P42" s="27">
        <f t="shared" si="4"/>
        <v>603010</v>
      </c>
      <c r="Q42" s="27">
        <f t="shared" si="4"/>
        <v>629959</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146602</v>
      </c>
      <c r="F44" s="43">
        <f t="shared" si="5"/>
        <v>164239</v>
      </c>
      <c r="G44" s="43">
        <f t="shared" si="5"/>
        <v>211194</v>
      </c>
      <c r="H44" s="43">
        <f t="shared" si="5"/>
        <v>270851</v>
      </c>
      <c r="I44" s="43">
        <f t="shared" si="5"/>
        <v>319478</v>
      </c>
      <c r="J44" s="43">
        <f t="shared" si="5"/>
        <v>353074</v>
      </c>
      <c r="K44" s="43">
        <f t="shared" si="5"/>
        <v>390545</v>
      </c>
      <c r="L44" s="43">
        <f t="shared" si="5"/>
        <v>423830</v>
      </c>
      <c r="M44" s="43">
        <f t="shared" si="5"/>
        <v>463164</v>
      </c>
      <c r="N44" s="43">
        <f t="shared" si="5"/>
        <v>513400</v>
      </c>
      <c r="O44" s="43">
        <f t="shared" si="5"/>
        <v>560105</v>
      </c>
      <c r="P44" s="43">
        <f t="shared" si="5"/>
        <v>603010</v>
      </c>
      <c r="Q44" s="43">
        <f t="shared" si="5"/>
        <v>629959</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1" useFirstPageNumber="1" fitToHeight="2" horizontalDpi="600" verticalDpi="600" orientation="landscape" paperSize="9" scale="58" r:id="rId2"/>
  <headerFooter alignWithMargins="0">
    <oddFooter>&amp;C&amp;20-  &amp;P&amp;[ -</oddFooter>
  </headerFooter>
  <rowBreaks count="1" manualBreakCount="1">
    <brk id="32" max="255"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76</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50</v>
      </c>
      <c r="C7" s="26" t="s">
        <v>77</v>
      </c>
      <c r="D7" s="47">
        <v>4840767</v>
      </c>
      <c r="E7" s="41">
        <v>1764461</v>
      </c>
      <c r="F7" s="41">
        <v>158293</v>
      </c>
      <c r="G7" s="41">
        <v>181529</v>
      </c>
      <c r="H7" s="41">
        <v>203796</v>
      </c>
      <c r="I7" s="41">
        <v>317554</v>
      </c>
      <c r="J7" s="41">
        <v>226548</v>
      </c>
      <c r="K7" s="41">
        <v>246395</v>
      </c>
      <c r="L7" s="41">
        <v>216382</v>
      </c>
      <c r="M7" s="41">
        <v>343694</v>
      </c>
      <c r="N7" s="41">
        <v>316102</v>
      </c>
      <c r="O7" s="41">
        <v>395975</v>
      </c>
      <c r="P7" s="41">
        <v>303516</v>
      </c>
      <c r="Q7" s="41">
        <v>166522</v>
      </c>
      <c r="R7" s="41">
        <f>SUM(E7:Q7)</f>
        <v>4840767</v>
      </c>
    </row>
    <row r="8" spans="2:18" ht="37.5" customHeight="1">
      <c r="B8" s="32"/>
      <c r="C8" s="48" t="s">
        <v>39</v>
      </c>
      <c r="D8" s="49"/>
      <c r="E8" s="35">
        <f>E7</f>
        <v>1764461</v>
      </c>
      <c r="F8" s="36">
        <f>SUM(E7:F7)</f>
        <v>1922754</v>
      </c>
      <c r="G8" s="35">
        <f>SUM(E7:G7)</f>
        <v>2104283</v>
      </c>
      <c r="H8" s="35">
        <f>SUM(E7:H7)</f>
        <v>2308079</v>
      </c>
      <c r="I8" s="36">
        <f>SUM(E7:I7)</f>
        <v>2625633</v>
      </c>
      <c r="J8" s="35">
        <f>SUM(E7:J7)</f>
        <v>2852181</v>
      </c>
      <c r="K8" s="35">
        <f>SUM(E7:K7)</f>
        <v>3098576</v>
      </c>
      <c r="L8" s="37">
        <f>SUM(E7:L7)</f>
        <v>3314958</v>
      </c>
      <c r="M8" s="35">
        <f>SUM(E7:M7)</f>
        <v>3658652</v>
      </c>
      <c r="N8" s="35">
        <f>SUM(E7:N7)</f>
        <v>3974754</v>
      </c>
      <c r="O8" s="35">
        <f>SUM(E7:O7)</f>
        <v>4370729</v>
      </c>
      <c r="P8" s="36">
        <f>SUM(E7:P7)</f>
        <v>4674245</v>
      </c>
      <c r="Q8" s="35">
        <f>SUM(E7:Q7)</f>
        <v>4840767</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50</v>
      </c>
      <c r="C14" s="26" t="s">
        <v>77</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4840767</v>
      </c>
      <c r="E36" s="27">
        <f aca="true" t="shared" si="1" ref="E36:Q36">E7</f>
        <v>1764461</v>
      </c>
      <c r="F36" s="27">
        <f t="shared" si="1"/>
        <v>158293</v>
      </c>
      <c r="G36" s="27">
        <f t="shared" si="1"/>
        <v>181529</v>
      </c>
      <c r="H36" s="27">
        <f t="shared" si="1"/>
        <v>203796</v>
      </c>
      <c r="I36" s="27">
        <f t="shared" si="1"/>
        <v>317554</v>
      </c>
      <c r="J36" s="27">
        <f t="shared" si="1"/>
        <v>226548</v>
      </c>
      <c r="K36" s="27">
        <f t="shared" si="1"/>
        <v>246395</v>
      </c>
      <c r="L36" s="27">
        <f t="shared" si="1"/>
        <v>216382</v>
      </c>
      <c r="M36" s="27">
        <f t="shared" si="1"/>
        <v>343694</v>
      </c>
      <c r="N36" s="27">
        <f t="shared" si="1"/>
        <v>316102</v>
      </c>
      <c r="O36" s="27">
        <f t="shared" si="1"/>
        <v>395975</v>
      </c>
      <c r="P36" s="27">
        <f t="shared" si="1"/>
        <v>303516</v>
      </c>
      <c r="Q36" s="27">
        <f t="shared" si="1"/>
        <v>166522</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4840767</v>
      </c>
      <c r="E38" s="43">
        <f t="shared" si="2"/>
        <v>1764461</v>
      </c>
      <c r="F38" s="43">
        <f t="shared" si="2"/>
        <v>158293</v>
      </c>
      <c r="G38" s="43">
        <f t="shared" si="2"/>
        <v>181529</v>
      </c>
      <c r="H38" s="43">
        <f t="shared" si="2"/>
        <v>203796</v>
      </c>
      <c r="I38" s="43">
        <f t="shared" si="2"/>
        <v>317554</v>
      </c>
      <c r="J38" s="43">
        <f t="shared" si="2"/>
        <v>226548</v>
      </c>
      <c r="K38" s="43">
        <f t="shared" si="2"/>
        <v>246395</v>
      </c>
      <c r="L38" s="43">
        <f t="shared" si="2"/>
        <v>216382</v>
      </c>
      <c r="M38" s="43">
        <f t="shared" si="2"/>
        <v>343694</v>
      </c>
      <c r="N38" s="43">
        <f t="shared" si="2"/>
        <v>316102</v>
      </c>
      <c r="O38" s="43">
        <f t="shared" si="2"/>
        <v>395975</v>
      </c>
      <c r="P38" s="43">
        <f t="shared" si="2"/>
        <v>303516</v>
      </c>
      <c r="Q38" s="43">
        <f t="shared" si="2"/>
        <v>166522</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1764461</v>
      </c>
      <c r="F42" s="27">
        <f t="shared" si="4"/>
        <v>1922754</v>
      </c>
      <c r="G42" s="27">
        <f t="shared" si="4"/>
        <v>2104283</v>
      </c>
      <c r="H42" s="27">
        <f t="shared" si="4"/>
        <v>2308079</v>
      </c>
      <c r="I42" s="27">
        <f t="shared" si="4"/>
        <v>2625633</v>
      </c>
      <c r="J42" s="27">
        <f t="shared" si="4"/>
        <v>2852181</v>
      </c>
      <c r="K42" s="27">
        <f t="shared" si="4"/>
        <v>3098576</v>
      </c>
      <c r="L42" s="27">
        <f t="shared" si="4"/>
        <v>3314958</v>
      </c>
      <c r="M42" s="27">
        <f t="shared" si="4"/>
        <v>3658652</v>
      </c>
      <c r="N42" s="27">
        <f t="shared" si="4"/>
        <v>3974754</v>
      </c>
      <c r="O42" s="27">
        <f t="shared" si="4"/>
        <v>4370729</v>
      </c>
      <c r="P42" s="27">
        <f t="shared" si="4"/>
        <v>4674245</v>
      </c>
      <c r="Q42" s="27">
        <f t="shared" si="4"/>
        <v>4840767</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1764461</v>
      </c>
      <c r="F44" s="43">
        <f t="shared" si="5"/>
        <v>1922754</v>
      </c>
      <c r="G44" s="43">
        <f t="shared" si="5"/>
        <v>2104283</v>
      </c>
      <c r="H44" s="43">
        <f t="shared" si="5"/>
        <v>2308079</v>
      </c>
      <c r="I44" s="43">
        <f t="shared" si="5"/>
        <v>2625633</v>
      </c>
      <c r="J44" s="43">
        <f t="shared" si="5"/>
        <v>2852181</v>
      </c>
      <c r="K44" s="43">
        <f t="shared" si="5"/>
        <v>3098576</v>
      </c>
      <c r="L44" s="43">
        <f t="shared" si="5"/>
        <v>3314958</v>
      </c>
      <c r="M44" s="43">
        <f t="shared" si="5"/>
        <v>3658652</v>
      </c>
      <c r="N44" s="43">
        <f t="shared" si="5"/>
        <v>3974754</v>
      </c>
      <c r="O44" s="43">
        <f t="shared" si="5"/>
        <v>4370729</v>
      </c>
      <c r="P44" s="43">
        <f t="shared" si="5"/>
        <v>4674245</v>
      </c>
      <c r="Q44" s="43">
        <f t="shared" si="5"/>
        <v>4840767</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2" useFirstPageNumber="1" fitToHeight="2" horizontalDpi="600" verticalDpi="600" orientation="landscape" paperSize="9" scale="58" r:id="rId2"/>
  <headerFooter alignWithMargins="0">
    <oddFooter>&amp;C&amp;20- &amp;P&amp;[ -</oddFooter>
  </headerFooter>
  <drawing r:id="rId1"/>
</worksheet>
</file>

<file path=xl/worksheets/sheet14.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78</v>
      </c>
    </row>
    <row r="2" spans="1:2" ht="22.5" customHeight="1">
      <c r="A2" s="17"/>
      <c r="B2" s="19" t="s">
        <v>10</v>
      </c>
    </row>
    <row r="3" spans="1:2" s="22" customFormat="1" ht="29.25" customHeight="1">
      <c r="A3" s="18"/>
      <c r="B3" s="18" t="s">
        <v>79</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53</v>
      </c>
      <c r="C7" s="27" t="s">
        <v>54</v>
      </c>
      <c r="D7" s="47">
        <v>2245311</v>
      </c>
      <c r="E7" s="41">
        <v>112213</v>
      </c>
      <c r="F7" s="41">
        <v>111023</v>
      </c>
      <c r="G7" s="41">
        <v>149146</v>
      </c>
      <c r="H7" s="41">
        <v>171002</v>
      </c>
      <c r="I7" s="41">
        <v>143158</v>
      </c>
      <c r="J7" s="41">
        <v>148425</v>
      </c>
      <c r="K7" s="41">
        <v>207226</v>
      </c>
      <c r="L7" s="41">
        <v>209320</v>
      </c>
      <c r="M7" s="41">
        <v>211413</v>
      </c>
      <c r="N7" s="41">
        <v>222124</v>
      </c>
      <c r="O7" s="41">
        <v>218841</v>
      </c>
      <c r="P7" s="41">
        <v>217747</v>
      </c>
      <c r="Q7" s="41">
        <v>123673</v>
      </c>
      <c r="R7" s="41">
        <f>SUM(E7:Q7)</f>
        <v>2245311</v>
      </c>
    </row>
    <row r="8" spans="2:18" ht="37.5" customHeight="1">
      <c r="B8" s="32"/>
      <c r="C8" s="32" t="s">
        <v>39</v>
      </c>
      <c r="D8" s="49"/>
      <c r="E8" s="35">
        <f>E7</f>
        <v>112213</v>
      </c>
      <c r="F8" s="36">
        <f>SUM(E7:F7)</f>
        <v>223236</v>
      </c>
      <c r="G8" s="35">
        <f>SUM(E7:G7)</f>
        <v>372382</v>
      </c>
      <c r="H8" s="35">
        <f>SUM(E7:H7)</f>
        <v>543384</v>
      </c>
      <c r="I8" s="36">
        <f>SUM(E7:I7)</f>
        <v>686542</v>
      </c>
      <c r="J8" s="35">
        <f>SUM(E7:J7)</f>
        <v>834967</v>
      </c>
      <c r="K8" s="35">
        <f>SUM(E7:K7)</f>
        <v>1042193</v>
      </c>
      <c r="L8" s="37">
        <f>SUM(E7:L7)</f>
        <v>1251513</v>
      </c>
      <c r="M8" s="35">
        <f>SUM(E7:M7)</f>
        <v>1462926</v>
      </c>
      <c r="N8" s="35">
        <f>SUM(E7:N7)</f>
        <v>1685050</v>
      </c>
      <c r="O8" s="35">
        <f>SUM(E7:O7)</f>
        <v>1903891</v>
      </c>
      <c r="P8" s="36">
        <f>SUM(E7:P7)</f>
        <v>2121638</v>
      </c>
      <c r="Q8" s="35">
        <f>SUM(E7:Q7)</f>
        <v>2245311</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53</v>
      </c>
      <c r="C14" s="27" t="s">
        <v>54</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2245311</v>
      </c>
      <c r="E36" s="27">
        <f aca="true" t="shared" si="1" ref="E36:Q36">E7</f>
        <v>112213</v>
      </c>
      <c r="F36" s="27">
        <f t="shared" si="1"/>
        <v>111023</v>
      </c>
      <c r="G36" s="27">
        <f t="shared" si="1"/>
        <v>149146</v>
      </c>
      <c r="H36" s="27">
        <f t="shared" si="1"/>
        <v>171002</v>
      </c>
      <c r="I36" s="27">
        <f t="shared" si="1"/>
        <v>143158</v>
      </c>
      <c r="J36" s="27">
        <f t="shared" si="1"/>
        <v>148425</v>
      </c>
      <c r="K36" s="27">
        <f t="shared" si="1"/>
        <v>207226</v>
      </c>
      <c r="L36" s="27">
        <f t="shared" si="1"/>
        <v>209320</v>
      </c>
      <c r="M36" s="27">
        <f t="shared" si="1"/>
        <v>211413</v>
      </c>
      <c r="N36" s="27">
        <f t="shared" si="1"/>
        <v>222124</v>
      </c>
      <c r="O36" s="27">
        <f t="shared" si="1"/>
        <v>218841</v>
      </c>
      <c r="P36" s="27">
        <f t="shared" si="1"/>
        <v>217747</v>
      </c>
      <c r="Q36" s="27">
        <f t="shared" si="1"/>
        <v>123673</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2245311</v>
      </c>
      <c r="E38" s="43">
        <f t="shared" si="2"/>
        <v>112213</v>
      </c>
      <c r="F38" s="43">
        <f t="shared" si="2"/>
        <v>111023</v>
      </c>
      <c r="G38" s="43">
        <f t="shared" si="2"/>
        <v>149146</v>
      </c>
      <c r="H38" s="43">
        <f t="shared" si="2"/>
        <v>171002</v>
      </c>
      <c r="I38" s="43">
        <f t="shared" si="2"/>
        <v>143158</v>
      </c>
      <c r="J38" s="43">
        <f t="shared" si="2"/>
        <v>148425</v>
      </c>
      <c r="K38" s="43">
        <f t="shared" si="2"/>
        <v>207226</v>
      </c>
      <c r="L38" s="43">
        <f t="shared" si="2"/>
        <v>209320</v>
      </c>
      <c r="M38" s="43">
        <f t="shared" si="2"/>
        <v>211413</v>
      </c>
      <c r="N38" s="43">
        <f t="shared" si="2"/>
        <v>222124</v>
      </c>
      <c r="O38" s="43">
        <f t="shared" si="2"/>
        <v>218841</v>
      </c>
      <c r="P38" s="43">
        <f t="shared" si="2"/>
        <v>217747</v>
      </c>
      <c r="Q38" s="43">
        <f t="shared" si="2"/>
        <v>123673</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112213</v>
      </c>
      <c r="F42" s="27">
        <f t="shared" si="4"/>
        <v>223236</v>
      </c>
      <c r="G42" s="27">
        <f t="shared" si="4"/>
        <v>372382</v>
      </c>
      <c r="H42" s="27">
        <f t="shared" si="4"/>
        <v>543384</v>
      </c>
      <c r="I42" s="27">
        <f t="shared" si="4"/>
        <v>686542</v>
      </c>
      <c r="J42" s="27">
        <f t="shared" si="4"/>
        <v>834967</v>
      </c>
      <c r="K42" s="27">
        <f t="shared" si="4"/>
        <v>1042193</v>
      </c>
      <c r="L42" s="27">
        <f t="shared" si="4"/>
        <v>1251513</v>
      </c>
      <c r="M42" s="27">
        <f t="shared" si="4"/>
        <v>1462926</v>
      </c>
      <c r="N42" s="27">
        <f t="shared" si="4"/>
        <v>1685050</v>
      </c>
      <c r="O42" s="27">
        <f t="shared" si="4"/>
        <v>1903891</v>
      </c>
      <c r="P42" s="27">
        <f t="shared" si="4"/>
        <v>2121638</v>
      </c>
      <c r="Q42" s="27">
        <f t="shared" si="4"/>
        <v>2245311</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112213</v>
      </c>
      <c r="F44" s="43">
        <f t="shared" si="5"/>
        <v>223236</v>
      </c>
      <c r="G44" s="43">
        <f t="shared" si="5"/>
        <v>372382</v>
      </c>
      <c r="H44" s="43">
        <f t="shared" si="5"/>
        <v>543384</v>
      </c>
      <c r="I44" s="43">
        <f t="shared" si="5"/>
        <v>686542</v>
      </c>
      <c r="J44" s="43">
        <f t="shared" si="5"/>
        <v>834967</v>
      </c>
      <c r="K44" s="43">
        <f t="shared" si="5"/>
        <v>1042193</v>
      </c>
      <c r="L44" s="43">
        <f t="shared" si="5"/>
        <v>1251513</v>
      </c>
      <c r="M44" s="43">
        <f t="shared" si="5"/>
        <v>1462926</v>
      </c>
      <c r="N44" s="43">
        <f t="shared" si="5"/>
        <v>1685050</v>
      </c>
      <c r="O44" s="43">
        <f t="shared" si="5"/>
        <v>1903891</v>
      </c>
      <c r="P44" s="43">
        <f t="shared" si="5"/>
        <v>2121638</v>
      </c>
      <c r="Q44" s="43">
        <f t="shared" si="5"/>
        <v>2245311</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3" useFirstPageNumber="1" fitToHeight="2" horizontalDpi="600" verticalDpi="600" orientation="landscape" paperSize="9" scale="58" r:id="rId2"/>
  <headerFooter alignWithMargins="0">
    <oddFooter>&amp;C&amp;20- &amp;P&amp;[ -</oddFooter>
  </headerFooter>
  <drawing r:id="rId1"/>
</worksheet>
</file>

<file path=xl/worksheets/sheet15.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80</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59</v>
      </c>
      <c r="C7" s="27" t="s">
        <v>60</v>
      </c>
      <c r="D7" s="47">
        <v>698534</v>
      </c>
      <c r="E7" s="41">
        <v>199172</v>
      </c>
      <c r="F7" s="41">
        <v>33931</v>
      </c>
      <c r="G7" s="41">
        <v>39675</v>
      </c>
      <c r="H7" s="41">
        <v>83203</v>
      </c>
      <c r="I7" s="41">
        <v>32778</v>
      </c>
      <c r="J7" s="41">
        <v>62088</v>
      </c>
      <c r="K7" s="41">
        <v>56870</v>
      </c>
      <c r="L7" s="41">
        <v>37246</v>
      </c>
      <c r="M7" s="41">
        <v>32450</v>
      </c>
      <c r="N7" s="41">
        <v>38110</v>
      </c>
      <c r="O7" s="41">
        <v>33167</v>
      </c>
      <c r="P7" s="41">
        <v>27565</v>
      </c>
      <c r="Q7" s="41">
        <v>22279</v>
      </c>
      <c r="R7" s="41">
        <f>SUM(E7:Q7)</f>
        <v>698534</v>
      </c>
    </row>
    <row r="8" spans="2:18" ht="37.5" customHeight="1">
      <c r="B8" s="56"/>
      <c r="C8" s="32" t="s">
        <v>39</v>
      </c>
      <c r="D8" s="49"/>
      <c r="E8" s="35">
        <f>E7</f>
        <v>199172</v>
      </c>
      <c r="F8" s="36">
        <f>SUM(E7:F7)</f>
        <v>233103</v>
      </c>
      <c r="G8" s="35">
        <f>SUM(E7:G7)</f>
        <v>272778</v>
      </c>
      <c r="H8" s="35">
        <f>SUM(E7:H7)</f>
        <v>355981</v>
      </c>
      <c r="I8" s="36">
        <f>SUM(E7:I7)</f>
        <v>388759</v>
      </c>
      <c r="J8" s="35">
        <f>SUM(E7:J7)</f>
        <v>450847</v>
      </c>
      <c r="K8" s="35">
        <f>SUM(E7:K7)</f>
        <v>507717</v>
      </c>
      <c r="L8" s="37">
        <f>SUM(E7:L7)</f>
        <v>544963</v>
      </c>
      <c r="M8" s="35">
        <f>SUM(E7:M7)</f>
        <v>577413</v>
      </c>
      <c r="N8" s="35">
        <f>SUM(E7:N7)</f>
        <v>615523</v>
      </c>
      <c r="O8" s="35">
        <f>SUM(E7:O7)</f>
        <v>648690</v>
      </c>
      <c r="P8" s="36">
        <f>SUM(E7:P7)</f>
        <v>676255</v>
      </c>
      <c r="Q8" s="35">
        <f>SUM(E7:Q7)</f>
        <v>698534</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59</v>
      </c>
      <c r="C14" s="27" t="s">
        <v>60</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698534</v>
      </c>
      <c r="E36" s="27">
        <f aca="true" t="shared" si="1" ref="E36:Q36">E7</f>
        <v>199172</v>
      </c>
      <c r="F36" s="27">
        <f t="shared" si="1"/>
        <v>33931</v>
      </c>
      <c r="G36" s="27">
        <f t="shared" si="1"/>
        <v>39675</v>
      </c>
      <c r="H36" s="27">
        <f t="shared" si="1"/>
        <v>83203</v>
      </c>
      <c r="I36" s="27">
        <f t="shared" si="1"/>
        <v>32778</v>
      </c>
      <c r="J36" s="27">
        <f t="shared" si="1"/>
        <v>62088</v>
      </c>
      <c r="K36" s="27">
        <f t="shared" si="1"/>
        <v>56870</v>
      </c>
      <c r="L36" s="27">
        <f t="shared" si="1"/>
        <v>37246</v>
      </c>
      <c r="M36" s="27">
        <f t="shared" si="1"/>
        <v>32450</v>
      </c>
      <c r="N36" s="27">
        <f t="shared" si="1"/>
        <v>38110</v>
      </c>
      <c r="O36" s="27">
        <f t="shared" si="1"/>
        <v>33167</v>
      </c>
      <c r="P36" s="27">
        <f t="shared" si="1"/>
        <v>27565</v>
      </c>
      <c r="Q36" s="27">
        <f t="shared" si="1"/>
        <v>22279</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698534</v>
      </c>
      <c r="E38" s="43">
        <f t="shared" si="2"/>
        <v>199172</v>
      </c>
      <c r="F38" s="43">
        <f t="shared" si="2"/>
        <v>33931</v>
      </c>
      <c r="G38" s="43">
        <f t="shared" si="2"/>
        <v>39675</v>
      </c>
      <c r="H38" s="43">
        <f t="shared" si="2"/>
        <v>83203</v>
      </c>
      <c r="I38" s="43">
        <f t="shared" si="2"/>
        <v>32778</v>
      </c>
      <c r="J38" s="43">
        <f t="shared" si="2"/>
        <v>62088</v>
      </c>
      <c r="K38" s="43">
        <f t="shared" si="2"/>
        <v>56870</v>
      </c>
      <c r="L38" s="43">
        <f t="shared" si="2"/>
        <v>37246</v>
      </c>
      <c r="M38" s="43">
        <f t="shared" si="2"/>
        <v>32450</v>
      </c>
      <c r="N38" s="43">
        <f t="shared" si="2"/>
        <v>38110</v>
      </c>
      <c r="O38" s="43">
        <f t="shared" si="2"/>
        <v>33167</v>
      </c>
      <c r="P38" s="43">
        <f t="shared" si="2"/>
        <v>27565</v>
      </c>
      <c r="Q38" s="43">
        <f t="shared" si="2"/>
        <v>22279</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199172</v>
      </c>
      <c r="F42" s="27">
        <f t="shared" si="4"/>
        <v>233103</v>
      </c>
      <c r="G42" s="27">
        <f t="shared" si="4"/>
        <v>272778</v>
      </c>
      <c r="H42" s="27">
        <f t="shared" si="4"/>
        <v>355981</v>
      </c>
      <c r="I42" s="27">
        <f t="shared" si="4"/>
        <v>388759</v>
      </c>
      <c r="J42" s="27">
        <f t="shared" si="4"/>
        <v>450847</v>
      </c>
      <c r="K42" s="27">
        <f t="shared" si="4"/>
        <v>507717</v>
      </c>
      <c r="L42" s="27">
        <f t="shared" si="4"/>
        <v>544963</v>
      </c>
      <c r="M42" s="27">
        <f t="shared" si="4"/>
        <v>577413</v>
      </c>
      <c r="N42" s="27">
        <f t="shared" si="4"/>
        <v>615523</v>
      </c>
      <c r="O42" s="27">
        <f t="shared" si="4"/>
        <v>648690</v>
      </c>
      <c r="P42" s="27">
        <f t="shared" si="4"/>
        <v>676255</v>
      </c>
      <c r="Q42" s="27">
        <f t="shared" si="4"/>
        <v>698534</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199172</v>
      </c>
      <c r="F44" s="43">
        <f t="shared" si="5"/>
        <v>233103</v>
      </c>
      <c r="G44" s="43">
        <f t="shared" si="5"/>
        <v>272778</v>
      </c>
      <c r="H44" s="43">
        <f t="shared" si="5"/>
        <v>355981</v>
      </c>
      <c r="I44" s="43">
        <f t="shared" si="5"/>
        <v>388759</v>
      </c>
      <c r="J44" s="43">
        <f t="shared" si="5"/>
        <v>450847</v>
      </c>
      <c r="K44" s="43">
        <f t="shared" si="5"/>
        <v>507717</v>
      </c>
      <c r="L44" s="43">
        <f t="shared" si="5"/>
        <v>544963</v>
      </c>
      <c r="M44" s="43">
        <f t="shared" si="5"/>
        <v>577413</v>
      </c>
      <c r="N44" s="43">
        <f t="shared" si="5"/>
        <v>615523</v>
      </c>
      <c r="O44" s="43">
        <f t="shared" si="5"/>
        <v>648690</v>
      </c>
      <c r="P44" s="43">
        <f t="shared" si="5"/>
        <v>676255</v>
      </c>
      <c r="Q44" s="43">
        <f t="shared" si="5"/>
        <v>698534</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4" useFirstPageNumber="1" fitToHeight="2" horizontalDpi="600" verticalDpi="600" orientation="landscape" paperSize="9" scale="58" r:id="rId2"/>
  <headerFooter alignWithMargins="0">
    <oddFooter>&amp;C&amp;20- &amp;P&amp;[ -</oddFooter>
  </headerFooter>
  <drawing r:id="rId1"/>
</worksheet>
</file>

<file path=xl/worksheets/sheet16.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zoomScaleSheetLayoutView="70"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81</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62</v>
      </c>
      <c r="C7" s="27" t="s">
        <v>63</v>
      </c>
      <c r="D7" s="47">
        <v>4320004</v>
      </c>
      <c r="E7" s="41">
        <v>1388958</v>
      </c>
      <c r="F7" s="41">
        <v>202163</v>
      </c>
      <c r="G7" s="41">
        <v>218044</v>
      </c>
      <c r="H7" s="41">
        <v>256245</v>
      </c>
      <c r="I7" s="41">
        <v>279321</v>
      </c>
      <c r="J7" s="41">
        <v>257961</v>
      </c>
      <c r="K7" s="41">
        <v>299167</v>
      </c>
      <c r="L7" s="41">
        <v>257532</v>
      </c>
      <c r="M7" s="41">
        <v>221478</v>
      </c>
      <c r="N7" s="41">
        <v>261824</v>
      </c>
      <c r="O7" s="41">
        <v>283286</v>
      </c>
      <c r="P7" s="41">
        <v>260108</v>
      </c>
      <c r="Q7" s="41">
        <v>133917</v>
      </c>
      <c r="R7" s="41">
        <f>SUM(E7:Q7)</f>
        <v>4320004</v>
      </c>
    </row>
    <row r="8" spans="2:18" ht="37.5" customHeight="1">
      <c r="B8" s="56"/>
      <c r="C8" s="32" t="s">
        <v>39</v>
      </c>
      <c r="D8" s="49"/>
      <c r="E8" s="35">
        <f>E7</f>
        <v>1388958</v>
      </c>
      <c r="F8" s="36">
        <f>SUM(E7:F7)</f>
        <v>1591121</v>
      </c>
      <c r="G8" s="35">
        <f>SUM(E7:G7)</f>
        <v>1809165</v>
      </c>
      <c r="H8" s="35">
        <f>SUM(E7:H7)</f>
        <v>2065410</v>
      </c>
      <c r="I8" s="36">
        <f>SUM(E7:I7)</f>
        <v>2344731</v>
      </c>
      <c r="J8" s="35">
        <f>SUM(E7:J7)</f>
        <v>2602692</v>
      </c>
      <c r="K8" s="35">
        <f>SUM(E7:K7)</f>
        <v>2901859</v>
      </c>
      <c r="L8" s="37">
        <f>SUM(E7:L7)</f>
        <v>3159391</v>
      </c>
      <c r="M8" s="35">
        <f>SUM(E7:M7)</f>
        <v>3380869</v>
      </c>
      <c r="N8" s="35">
        <f>SUM(E7:N7)</f>
        <v>3642693</v>
      </c>
      <c r="O8" s="35">
        <f>SUM(E7:O7)</f>
        <v>3925979</v>
      </c>
      <c r="P8" s="36">
        <f>SUM(E7:P7)</f>
        <v>4186087</v>
      </c>
      <c r="Q8" s="35">
        <f>SUM(E7:Q7)</f>
        <v>4320004</v>
      </c>
      <c r="R8" s="34"/>
    </row>
    <row r="9" ht="92.25" customHeight="1">
      <c r="Q9" s="74" t="s">
        <v>107</v>
      </c>
    </row>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62</v>
      </c>
      <c r="C14" s="27" t="s">
        <v>63</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4320004</v>
      </c>
      <c r="E36" s="27">
        <f aca="true" t="shared" si="1" ref="E36:Q36">E7</f>
        <v>1388958</v>
      </c>
      <c r="F36" s="27">
        <f t="shared" si="1"/>
        <v>202163</v>
      </c>
      <c r="G36" s="27">
        <f t="shared" si="1"/>
        <v>218044</v>
      </c>
      <c r="H36" s="27">
        <f t="shared" si="1"/>
        <v>256245</v>
      </c>
      <c r="I36" s="27">
        <f t="shared" si="1"/>
        <v>279321</v>
      </c>
      <c r="J36" s="27">
        <f t="shared" si="1"/>
        <v>257961</v>
      </c>
      <c r="K36" s="27">
        <f t="shared" si="1"/>
        <v>299167</v>
      </c>
      <c r="L36" s="27">
        <f t="shared" si="1"/>
        <v>257532</v>
      </c>
      <c r="M36" s="27">
        <f t="shared" si="1"/>
        <v>221478</v>
      </c>
      <c r="N36" s="27">
        <f t="shared" si="1"/>
        <v>261824</v>
      </c>
      <c r="O36" s="27">
        <f t="shared" si="1"/>
        <v>283286</v>
      </c>
      <c r="P36" s="27">
        <f t="shared" si="1"/>
        <v>260108</v>
      </c>
      <c r="Q36" s="27">
        <f t="shared" si="1"/>
        <v>133917</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4320004</v>
      </c>
      <c r="E38" s="43">
        <f t="shared" si="2"/>
        <v>1388958</v>
      </c>
      <c r="F38" s="43">
        <f t="shared" si="2"/>
        <v>202163</v>
      </c>
      <c r="G38" s="43">
        <f t="shared" si="2"/>
        <v>218044</v>
      </c>
      <c r="H38" s="43">
        <f t="shared" si="2"/>
        <v>256245</v>
      </c>
      <c r="I38" s="43">
        <f t="shared" si="2"/>
        <v>279321</v>
      </c>
      <c r="J38" s="43">
        <f t="shared" si="2"/>
        <v>257961</v>
      </c>
      <c r="K38" s="43">
        <f t="shared" si="2"/>
        <v>299167</v>
      </c>
      <c r="L38" s="43">
        <f t="shared" si="2"/>
        <v>257532</v>
      </c>
      <c r="M38" s="43">
        <f t="shared" si="2"/>
        <v>221478</v>
      </c>
      <c r="N38" s="43">
        <f t="shared" si="2"/>
        <v>261824</v>
      </c>
      <c r="O38" s="43">
        <f t="shared" si="2"/>
        <v>283286</v>
      </c>
      <c r="P38" s="43">
        <f t="shared" si="2"/>
        <v>260108</v>
      </c>
      <c r="Q38" s="43">
        <f t="shared" si="2"/>
        <v>133917</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1388958</v>
      </c>
      <c r="F42" s="27">
        <f t="shared" si="4"/>
        <v>1591121</v>
      </c>
      <c r="G42" s="27">
        <f t="shared" si="4"/>
        <v>1809165</v>
      </c>
      <c r="H42" s="27">
        <f t="shared" si="4"/>
        <v>2065410</v>
      </c>
      <c r="I42" s="27">
        <f t="shared" si="4"/>
        <v>2344731</v>
      </c>
      <c r="J42" s="27">
        <f t="shared" si="4"/>
        <v>2602692</v>
      </c>
      <c r="K42" s="27">
        <f t="shared" si="4"/>
        <v>2901859</v>
      </c>
      <c r="L42" s="27">
        <f t="shared" si="4"/>
        <v>3159391</v>
      </c>
      <c r="M42" s="27">
        <f t="shared" si="4"/>
        <v>3380869</v>
      </c>
      <c r="N42" s="27">
        <f t="shared" si="4"/>
        <v>3642693</v>
      </c>
      <c r="O42" s="27">
        <f t="shared" si="4"/>
        <v>3925979</v>
      </c>
      <c r="P42" s="27">
        <f t="shared" si="4"/>
        <v>4186087</v>
      </c>
      <c r="Q42" s="27">
        <f t="shared" si="4"/>
        <v>4320004</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1388958</v>
      </c>
      <c r="F44" s="43">
        <f t="shared" si="5"/>
        <v>1591121</v>
      </c>
      <c r="G44" s="43">
        <f t="shared" si="5"/>
        <v>1809165</v>
      </c>
      <c r="H44" s="43">
        <f t="shared" si="5"/>
        <v>2065410</v>
      </c>
      <c r="I44" s="43">
        <f t="shared" si="5"/>
        <v>2344731</v>
      </c>
      <c r="J44" s="43">
        <f t="shared" si="5"/>
        <v>2602692</v>
      </c>
      <c r="K44" s="43">
        <f t="shared" si="5"/>
        <v>2901859</v>
      </c>
      <c r="L44" s="43">
        <f t="shared" si="5"/>
        <v>3159391</v>
      </c>
      <c r="M44" s="43">
        <f t="shared" si="5"/>
        <v>3380869</v>
      </c>
      <c r="N44" s="43">
        <f t="shared" si="5"/>
        <v>3642693</v>
      </c>
      <c r="O44" s="43">
        <f t="shared" si="5"/>
        <v>3925979</v>
      </c>
      <c r="P44" s="43">
        <f t="shared" si="5"/>
        <v>4186087</v>
      </c>
      <c r="Q44" s="43">
        <f t="shared" si="5"/>
        <v>4320004</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5" useFirstPageNumber="1" fitToHeight="2" horizontalDpi="600" verticalDpi="600" orientation="landscape" paperSize="9" scale="58" r:id="rId2"/>
  <headerFooter alignWithMargins="0">
    <oddFooter>&amp;C&amp;20- &amp;P&amp;[ -</oddFooter>
  </headerFooter>
  <drawing r:id="rId1"/>
</worksheet>
</file>

<file path=xl/worksheets/sheet17.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82</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65</v>
      </c>
      <c r="C7" s="27" t="s">
        <v>66</v>
      </c>
      <c r="D7" s="47">
        <v>1387062</v>
      </c>
      <c r="E7" s="41">
        <v>391258</v>
      </c>
      <c r="F7" s="41">
        <v>78743</v>
      </c>
      <c r="G7" s="41">
        <v>83508</v>
      </c>
      <c r="H7" s="41">
        <v>72650</v>
      </c>
      <c r="I7" s="41">
        <v>91555</v>
      </c>
      <c r="J7" s="41">
        <v>83890</v>
      </c>
      <c r="K7" s="41">
        <v>100578</v>
      </c>
      <c r="L7" s="41">
        <v>74336</v>
      </c>
      <c r="M7" s="41">
        <v>96365</v>
      </c>
      <c r="N7" s="41">
        <v>84266</v>
      </c>
      <c r="O7" s="41">
        <v>89507</v>
      </c>
      <c r="P7" s="41">
        <v>80725</v>
      </c>
      <c r="Q7" s="41">
        <v>59681</v>
      </c>
      <c r="R7" s="41">
        <f>SUM(E7:Q7)</f>
        <v>1387062</v>
      </c>
    </row>
    <row r="8" spans="2:18" ht="37.5" customHeight="1">
      <c r="B8" s="56"/>
      <c r="C8" s="32" t="s">
        <v>39</v>
      </c>
      <c r="D8" s="49"/>
      <c r="E8" s="35">
        <f>E7</f>
        <v>391258</v>
      </c>
      <c r="F8" s="36">
        <f>SUM(E7:F7)</f>
        <v>470001</v>
      </c>
      <c r="G8" s="35">
        <f>SUM(E7:G7)</f>
        <v>553509</v>
      </c>
      <c r="H8" s="35">
        <f>SUM(E7:H7)</f>
        <v>626159</v>
      </c>
      <c r="I8" s="36">
        <f>SUM(E7:I7)</f>
        <v>717714</v>
      </c>
      <c r="J8" s="35">
        <f>SUM(E7:J7)</f>
        <v>801604</v>
      </c>
      <c r="K8" s="35">
        <f>SUM(E7:K7)</f>
        <v>902182</v>
      </c>
      <c r="L8" s="37">
        <f>SUM(E7:L7)</f>
        <v>976518</v>
      </c>
      <c r="M8" s="35">
        <f>SUM(E7:M7)</f>
        <v>1072883</v>
      </c>
      <c r="N8" s="35">
        <f>SUM(E7:N7)</f>
        <v>1157149</v>
      </c>
      <c r="O8" s="35">
        <f>SUM(E7:O7)</f>
        <v>1246656</v>
      </c>
      <c r="P8" s="36">
        <f>SUM(E7:P7)</f>
        <v>1327381</v>
      </c>
      <c r="Q8" s="35">
        <f>SUM(E7:Q7)</f>
        <v>1387062</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65</v>
      </c>
      <c r="C14" s="27" t="s">
        <v>66</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6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1387062</v>
      </c>
      <c r="E36" s="27">
        <f aca="true" t="shared" si="1" ref="E36:Q36">E7</f>
        <v>391258</v>
      </c>
      <c r="F36" s="27">
        <f t="shared" si="1"/>
        <v>78743</v>
      </c>
      <c r="G36" s="27">
        <f t="shared" si="1"/>
        <v>83508</v>
      </c>
      <c r="H36" s="27">
        <f t="shared" si="1"/>
        <v>72650</v>
      </c>
      <c r="I36" s="27">
        <f t="shared" si="1"/>
        <v>91555</v>
      </c>
      <c r="J36" s="27">
        <f t="shared" si="1"/>
        <v>83890</v>
      </c>
      <c r="K36" s="27">
        <f t="shared" si="1"/>
        <v>100578</v>
      </c>
      <c r="L36" s="27">
        <f t="shared" si="1"/>
        <v>74336</v>
      </c>
      <c r="M36" s="27">
        <f t="shared" si="1"/>
        <v>96365</v>
      </c>
      <c r="N36" s="27">
        <f t="shared" si="1"/>
        <v>84266</v>
      </c>
      <c r="O36" s="27">
        <f t="shared" si="1"/>
        <v>89507</v>
      </c>
      <c r="P36" s="27">
        <f t="shared" si="1"/>
        <v>80725</v>
      </c>
      <c r="Q36" s="27">
        <f t="shared" si="1"/>
        <v>59681</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1387062</v>
      </c>
      <c r="E38" s="43">
        <f t="shared" si="2"/>
        <v>391258</v>
      </c>
      <c r="F38" s="43">
        <f t="shared" si="2"/>
        <v>78743</v>
      </c>
      <c r="G38" s="43">
        <f t="shared" si="2"/>
        <v>83508</v>
      </c>
      <c r="H38" s="43">
        <f t="shared" si="2"/>
        <v>72650</v>
      </c>
      <c r="I38" s="43">
        <f t="shared" si="2"/>
        <v>91555</v>
      </c>
      <c r="J38" s="43">
        <f t="shared" si="2"/>
        <v>83890</v>
      </c>
      <c r="K38" s="43">
        <f t="shared" si="2"/>
        <v>100578</v>
      </c>
      <c r="L38" s="43">
        <f t="shared" si="2"/>
        <v>74336</v>
      </c>
      <c r="M38" s="43">
        <f t="shared" si="2"/>
        <v>96365</v>
      </c>
      <c r="N38" s="43">
        <f t="shared" si="2"/>
        <v>84266</v>
      </c>
      <c r="O38" s="43">
        <f t="shared" si="2"/>
        <v>89507</v>
      </c>
      <c r="P38" s="43">
        <f t="shared" si="2"/>
        <v>80725</v>
      </c>
      <c r="Q38" s="43">
        <f t="shared" si="2"/>
        <v>59681</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391258</v>
      </c>
      <c r="F42" s="27">
        <f t="shared" si="4"/>
        <v>470001</v>
      </c>
      <c r="G42" s="27">
        <f t="shared" si="4"/>
        <v>553509</v>
      </c>
      <c r="H42" s="27">
        <f t="shared" si="4"/>
        <v>626159</v>
      </c>
      <c r="I42" s="27">
        <f t="shared" si="4"/>
        <v>717714</v>
      </c>
      <c r="J42" s="27">
        <f t="shared" si="4"/>
        <v>801604</v>
      </c>
      <c r="K42" s="27">
        <f t="shared" si="4"/>
        <v>902182</v>
      </c>
      <c r="L42" s="27">
        <f t="shared" si="4"/>
        <v>976518</v>
      </c>
      <c r="M42" s="27">
        <f t="shared" si="4"/>
        <v>1072883</v>
      </c>
      <c r="N42" s="27">
        <f t="shared" si="4"/>
        <v>1157149</v>
      </c>
      <c r="O42" s="27">
        <f t="shared" si="4"/>
        <v>1246656</v>
      </c>
      <c r="P42" s="27">
        <f t="shared" si="4"/>
        <v>1327381</v>
      </c>
      <c r="Q42" s="27">
        <f t="shared" si="4"/>
        <v>1387062</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391258</v>
      </c>
      <c r="F44" s="43">
        <f t="shared" si="5"/>
        <v>470001</v>
      </c>
      <c r="G44" s="43">
        <f t="shared" si="5"/>
        <v>553509</v>
      </c>
      <c r="H44" s="43">
        <f t="shared" si="5"/>
        <v>626159</v>
      </c>
      <c r="I44" s="43">
        <f t="shared" si="5"/>
        <v>717714</v>
      </c>
      <c r="J44" s="43">
        <f t="shared" si="5"/>
        <v>801604</v>
      </c>
      <c r="K44" s="43">
        <f t="shared" si="5"/>
        <v>902182</v>
      </c>
      <c r="L44" s="43">
        <f t="shared" si="5"/>
        <v>976518</v>
      </c>
      <c r="M44" s="43">
        <f t="shared" si="5"/>
        <v>1072883</v>
      </c>
      <c r="N44" s="43">
        <f t="shared" si="5"/>
        <v>1157149</v>
      </c>
      <c r="O44" s="43">
        <f t="shared" si="5"/>
        <v>1246656</v>
      </c>
      <c r="P44" s="43">
        <f t="shared" si="5"/>
        <v>1327381</v>
      </c>
      <c r="Q44" s="43">
        <f t="shared" si="5"/>
        <v>1387062</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6" useFirstPageNumber="1" fitToHeight="2" horizontalDpi="600" verticalDpi="600" orientation="landscape" paperSize="9" scale="58" r:id="rId2"/>
  <headerFooter alignWithMargins="0">
    <oddFooter>&amp;C&amp;20- &amp;P&amp;[ -</oddFooter>
  </headerFooter>
  <drawing r:id="rId1"/>
</worksheet>
</file>

<file path=xl/worksheets/sheet18.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83</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68</v>
      </c>
      <c r="C7" s="27" t="s">
        <v>68</v>
      </c>
      <c r="D7" s="47">
        <v>8842</v>
      </c>
      <c r="E7" s="41">
        <v>3561</v>
      </c>
      <c r="F7" s="41">
        <v>199</v>
      </c>
      <c r="G7" s="41">
        <v>192</v>
      </c>
      <c r="H7" s="41">
        <v>312</v>
      </c>
      <c r="I7" s="41">
        <v>310</v>
      </c>
      <c r="J7" s="41">
        <v>392</v>
      </c>
      <c r="K7" s="41">
        <v>1469</v>
      </c>
      <c r="L7" s="41">
        <v>174</v>
      </c>
      <c r="M7" s="41">
        <v>278</v>
      </c>
      <c r="N7" s="41">
        <v>1019</v>
      </c>
      <c r="O7" s="41">
        <v>408</v>
      </c>
      <c r="P7" s="41">
        <v>279</v>
      </c>
      <c r="Q7" s="41">
        <v>249</v>
      </c>
      <c r="R7" s="41">
        <f>SUM(E7:Q7)</f>
        <v>8842</v>
      </c>
    </row>
    <row r="8" spans="2:18" ht="37.5" customHeight="1">
      <c r="B8" s="56"/>
      <c r="C8" s="32" t="s">
        <v>39</v>
      </c>
      <c r="D8" s="49"/>
      <c r="E8" s="35">
        <f>E7</f>
        <v>3561</v>
      </c>
      <c r="F8" s="36">
        <f>SUM(E7:F7)</f>
        <v>3760</v>
      </c>
      <c r="G8" s="35">
        <f>SUM(E7:G7)</f>
        <v>3952</v>
      </c>
      <c r="H8" s="35">
        <f>SUM(E7:H7)</f>
        <v>4264</v>
      </c>
      <c r="I8" s="36">
        <f>SUM(E7:I7)</f>
        <v>4574</v>
      </c>
      <c r="J8" s="35">
        <f>SUM(E7:J7)</f>
        <v>4966</v>
      </c>
      <c r="K8" s="35">
        <f>SUM(E7:K7)</f>
        <v>6435</v>
      </c>
      <c r="L8" s="37">
        <f>SUM(E7:L7)</f>
        <v>6609</v>
      </c>
      <c r="M8" s="35">
        <f>SUM(E7:M7)</f>
        <v>6887</v>
      </c>
      <c r="N8" s="35">
        <f>SUM(E7:N7)</f>
        <v>7906</v>
      </c>
      <c r="O8" s="35">
        <f>SUM(E7:O7)</f>
        <v>8314</v>
      </c>
      <c r="P8" s="36">
        <f>SUM(E7:P7)</f>
        <v>8593</v>
      </c>
      <c r="Q8" s="35">
        <f>SUM(E7:Q7)</f>
        <v>8842</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68</v>
      </c>
      <c r="C14" s="27" t="s">
        <v>68</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8842</v>
      </c>
      <c r="E36" s="27">
        <f aca="true" t="shared" si="1" ref="E36:Q36">E7</f>
        <v>3561</v>
      </c>
      <c r="F36" s="27">
        <f t="shared" si="1"/>
        <v>199</v>
      </c>
      <c r="G36" s="27">
        <f t="shared" si="1"/>
        <v>192</v>
      </c>
      <c r="H36" s="27">
        <f t="shared" si="1"/>
        <v>312</v>
      </c>
      <c r="I36" s="27">
        <f t="shared" si="1"/>
        <v>310</v>
      </c>
      <c r="J36" s="27">
        <f t="shared" si="1"/>
        <v>392</v>
      </c>
      <c r="K36" s="27">
        <f t="shared" si="1"/>
        <v>1469</v>
      </c>
      <c r="L36" s="27">
        <f t="shared" si="1"/>
        <v>174</v>
      </c>
      <c r="M36" s="27">
        <f t="shared" si="1"/>
        <v>278</v>
      </c>
      <c r="N36" s="27">
        <f t="shared" si="1"/>
        <v>1019</v>
      </c>
      <c r="O36" s="27">
        <f t="shared" si="1"/>
        <v>408</v>
      </c>
      <c r="P36" s="27">
        <f t="shared" si="1"/>
        <v>279</v>
      </c>
      <c r="Q36" s="27">
        <f t="shared" si="1"/>
        <v>249</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8842</v>
      </c>
      <c r="E38" s="43">
        <f t="shared" si="2"/>
        <v>3561</v>
      </c>
      <c r="F38" s="43">
        <f t="shared" si="2"/>
        <v>199</v>
      </c>
      <c r="G38" s="43">
        <f t="shared" si="2"/>
        <v>192</v>
      </c>
      <c r="H38" s="43">
        <f t="shared" si="2"/>
        <v>312</v>
      </c>
      <c r="I38" s="43">
        <f t="shared" si="2"/>
        <v>310</v>
      </c>
      <c r="J38" s="43">
        <f t="shared" si="2"/>
        <v>392</v>
      </c>
      <c r="K38" s="43">
        <f t="shared" si="2"/>
        <v>1469</v>
      </c>
      <c r="L38" s="43">
        <f t="shared" si="2"/>
        <v>174</v>
      </c>
      <c r="M38" s="43">
        <f t="shared" si="2"/>
        <v>278</v>
      </c>
      <c r="N38" s="43">
        <f t="shared" si="2"/>
        <v>1019</v>
      </c>
      <c r="O38" s="43">
        <f t="shared" si="2"/>
        <v>408</v>
      </c>
      <c r="P38" s="43">
        <f t="shared" si="2"/>
        <v>279</v>
      </c>
      <c r="Q38" s="43">
        <f t="shared" si="2"/>
        <v>249</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3561</v>
      </c>
      <c r="F42" s="27">
        <f t="shared" si="4"/>
        <v>3760</v>
      </c>
      <c r="G42" s="27">
        <f t="shared" si="4"/>
        <v>3952</v>
      </c>
      <c r="H42" s="27">
        <f t="shared" si="4"/>
        <v>4264</v>
      </c>
      <c r="I42" s="27">
        <f t="shared" si="4"/>
        <v>4574</v>
      </c>
      <c r="J42" s="27">
        <f t="shared" si="4"/>
        <v>4966</v>
      </c>
      <c r="K42" s="27">
        <f t="shared" si="4"/>
        <v>6435</v>
      </c>
      <c r="L42" s="27">
        <f t="shared" si="4"/>
        <v>6609</v>
      </c>
      <c r="M42" s="27">
        <f t="shared" si="4"/>
        <v>6887</v>
      </c>
      <c r="N42" s="27">
        <f t="shared" si="4"/>
        <v>7906</v>
      </c>
      <c r="O42" s="27">
        <f t="shared" si="4"/>
        <v>8314</v>
      </c>
      <c r="P42" s="27">
        <f t="shared" si="4"/>
        <v>8593</v>
      </c>
      <c r="Q42" s="27">
        <f t="shared" si="4"/>
        <v>8842</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3561</v>
      </c>
      <c r="F44" s="43">
        <f t="shared" si="5"/>
        <v>3760</v>
      </c>
      <c r="G44" s="43">
        <f t="shared" si="5"/>
        <v>3952</v>
      </c>
      <c r="H44" s="43">
        <f t="shared" si="5"/>
        <v>4264</v>
      </c>
      <c r="I44" s="43">
        <f t="shared" si="5"/>
        <v>4574</v>
      </c>
      <c r="J44" s="43">
        <f t="shared" si="5"/>
        <v>4966</v>
      </c>
      <c r="K44" s="43">
        <f t="shared" si="5"/>
        <v>6435</v>
      </c>
      <c r="L44" s="43">
        <f t="shared" si="5"/>
        <v>6609</v>
      </c>
      <c r="M44" s="43">
        <f t="shared" si="5"/>
        <v>6887</v>
      </c>
      <c r="N44" s="43">
        <f t="shared" si="5"/>
        <v>7906</v>
      </c>
      <c r="O44" s="43">
        <f t="shared" si="5"/>
        <v>8314</v>
      </c>
      <c r="P44" s="43">
        <f t="shared" si="5"/>
        <v>8593</v>
      </c>
      <c r="Q44" s="43">
        <f t="shared" si="5"/>
        <v>8842</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7" useFirstPageNumber="1" fitToHeight="2" horizontalDpi="600" verticalDpi="600" orientation="landscape" paperSize="9" scale="58" r:id="rId2"/>
  <headerFooter alignWithMargins="0">
    <oddFooter>&amp;C&amp;20- &amp;P&amp;[ -</oddFooter>
  </headerFooter>
  <drawing r:id="rId1"/>
</worksheet>
</file>

<file path=xl/worksheets/sheet19.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84</v>
      </c>
    </row>
    <row r="2" spans="1:2" ht="22.5" customHeight="1">
      <c r="A2" s="17"/>
      <c r="B2" s="19" t="s">
        <v>10</v>
      </c>
    </row>
    <row r="3" spans="1:2" s="22" customFormat="1" ht="29.25" customHeight="1">
      <c r="A3" s="18"/>
      <c r="B3" s="18" t="s">
        <v>73</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70</v>
      </c>
      <c r="C7" s="27" t="s">
        <v>71</v>
      </c>
      <c r="D7" s="41">
        <v>488118</v>
      </c>
      <c r="E7" s="41">
        <v>171442</v>
      </c>
      <c r="F7" s="41">
        <v>20379</v>
      </c>
      <c r="G7" s="41">
        <v>33635</v>
      </c>
      <c r="H7" s="41">
        <v>28596</v>
      </c>
      <c r="I7" s="41">
        <v>41460</v>
      </c>
      <c r="J7" s="41">
        <v>35382</v>
      </c>
      <c r="K7" s="41">
        <v>28284</v>
      </c>
      <c r="L7" s="41">
        <v>19168</v>
      </c>
      <c r="M7" s="41">
        <v>27384</v>
      </c>
      <c r="N7" s="41">
        <v>26129</v>
      </c>
      <c r="O7" s="41">
        <v>20236</v>
      </c>
      <c r="P7" s="41">
        <v>18109</v>
      </c>
      <c r="Q7" s="41">
        <v>17914</v>
      </c>
      <c r="R7" s="41">
        <f>SUM(E7:Q7)</f>
        <v>488118</v>
      </c>
    </row>
    <row r="8" spans="2:18" ht="37.5" customHeight="1">
      <c r="B8" s="56"/>
      <c r="C8" s="32" t="s">
        <v>39</v>
      </c>
      <c r="D8" s="49"/>
      <c r="E8" s="35">
        <f>E7</f>
        <v>171442</v>
      </c>
      <c r="F8" s="36">
        <f>SUM(E7:F7)</f>
        <v>191821</v>
      </c>
      <c r="G8" s="35">
        <f>SUM(E7:G7)</f>
        <v>225456</v>
      </c>
      <c r="H8" s="35">
        <f>SUM(E7:H7)</f>
        <v>254052</v>
      </c>
      <c r="I8" s="36">
        <f>SUM(E7:I7)</f>
        <v>295512</v>
      </c>
      <c r="J8" s="35">
        <f>SUM(E7:J7)</f>
        <v>330894</v>
      </c>
      <c r="K8" s="35">
        <f>SUM(E7:K7)</f>
        <v>359178</v>
      </c>
      <c r="L8" s="37">
        <f>SUM(E7:L7)</f>
        <v>378346</v>
      </c>
      <c r="M8" s="35">
        <f>SUM(E7:M7)</f>
        <v>405730</v>
      </c>
      <c r="N8" s="35">
        <f>SUM(E7:N7)</f>
        <v>431859</v>
      </c>
      <c r="O8" s="35">
        <f>SUM(E7:O7)</f>
        <v>452095</v>
      </c>
      <c r="P8" s="36">
        <f>SUM(E7:P7)</f>
        <v>470204</v>
      </c>
      <c r="Q8" s="35">
        <f>SUM(E7:Q7)</f>
        <v>488118</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70</v>
      </c>
      <c r="C14" s="27" t="s">
        <v>71</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488118</v>
      </c>
      <c r="E36" s="27">
        <f aca="true" t="shared" si="1" ref="E36:Q36">E7</f>
        <v>171442</v>
      </c>
      <c r="F36" s="27">
        <f t="shared" si="1"/>
        <v>20379</v>
      </c>
      <c r="G36" s="27">
        <f t="shared" si="1"/>
        <v>33635</v>
      </c>
      <c r="H36" s="27">
        <f t="shared" si="1"/>
        <v>28596</v>
      </c>
      <c r="I36" s="27">
        <f t="shared" si="1"/>
        <v>41460</v>
      </c>
      <c r="J36" s="27">
        <f t="shared" si="1"/>
        <v>35382</v>
      </c>
      <c r="K36" s="27">
        <f t="shared" si="1"/>
        <v>28284</v>
      </c>
      <c r="L36" s="27">
        <f t="shared" si="1"/>
        <v>19168</v>
      </c>
      <c r="M36" s="27">
        <f t="shared" si="1"/>
        <v>27384</v>
      </c>
      <c r="N36" s="27">
        <f t="shared" si="1"/>
        <v>26129</v>
      </c>
      <c r="O36" s="27">
        <f t="shared" si="1"/>
        <v>20236</v>
      </c>
      <c r="P36" s="27">
        <f t="shared" si="1"/>
        <v>18109</v>
      </c>
      <c r="Q36" s="27">
        <f t="shared" si="1"/>
        <v>17914</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488118</v>
      </c>
      <c r="E38" s="43">
        <f t="shared" si="2"/>
        <v>171442</v>
      </c>
      <c r="F38" s="43">
        <f t="shared" si="2"/>
        <v>20379</v>
      </c>
      <c r="G38" s="43">
        <f t="shared" si="2"/>
        <v>33635</v>
      </c>
      <c r="H38" s="43">
        <f t="shared" si="2"/>
        <v>28596</v>
      </c>
      <c r="I38" s="43">
        <f t="shared" si="2"/>
        <v>41460</v>
      </c>
      <c r="J38" s="43">
        <f t="shared" si="2"/>
        <v>35382</v>
      </c>
      <c r="K38" s="43">
        <f t="shared" si="2"/>
        <v>28284</v>
      </c>
      <c r="L38" s="43">
        <f t="shared" si="2"/>
        <v>19168</v>
      </c>
      <c r="M38" s="43">
        <f t="shared" si="2"/>
        <v>27384</v>
      </c>
      <c r="N38" s="43">
        <f t="shared" si="2"/>
        <v>26129</v>
      </c>
      <c r="O38" s="43">
        <f t="shared" si="2"/>
        <v>20236</v>
      </c>
      <c r="P38" s="43">
        <f t="shared" si="2"/>
        <v>18109</v>
      </c>
      <c r="Q38" s="43">
        <f t="shared" si="2"/>
        <v>17914</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171442</v>
      </c>
      <c r="F42" s="27">
        <f t="shared" si="4"/>
        <v>191821</v>
      </c>
      <c r="G42" s="27">
        <f t="shared" si="4"/>
        <v>225456</v>
      </c>
      <c r="H42" s="27">
        <f t="shared" si="4"/>
        <v>254052</v>
      </c>
      <c r="I42" s="27">
        <f t="shared" si="4"/>
        <v>295512</v>
      </c>
      <c r="J42" s="27">
        <f t="shared" si="4"/>
        <v>330894</v>
      </c>
      <c r="K42" s="27">
        <f t="shared" si="4"/>
        <v>359178</v>
      </c>
      <c r="L42" s="27">
        <f t="shared" si="4"/>
        <v>378346</v>
      </c>
      <c r="M42" s="27">
        <f t="shared" si="4"/>
        <v>405730</v>
      </c>
      <c r="N42" s="27">
        <f t="shared" si="4"/>
        <v>431859</v>
      </c>
      <c r="O42" s="27">
        <f t="shared" si="4"/>
        <v>452095</v>
      </c>
      <c r="P42" s="27">
        <f t="shared" si="4"/>
        <v>470204</v>
      </c>
      <c r="Q42" s="27">
        <f t="shared" si="4"/>
        <v>488118</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171442</v>
      </c>
      <c r="F44" s="43">
        <f t="shared" si="5"/>
        <v>191821</v>
      </c>
      <c r="G44" s="43">
        <f t="shared" si="5"/>
        <v>225456</v>
      </c>
      <c r="H44" s="43">
        <f t="shared" si="5"/>
        <v>254052</v>
      </c>
      <c r="I44" s="43">
        <f t="shared" si="5"/>
        <v>295512</v>
      </c>
      <c r="J44" s="43">
        <f t="shared" si="5"/>
        <v>330894</v>
      </c>
      <c r="K44" s="43">
        <f t="shared" si="5"/>
        <v>359178</v>
      </c>
      <c r="L44" s="43">
        <f t="shared" si="5"/>
        <v>378346</v>
      </c>
      <c r="M44" s="43">
        <f t="shared" si="5"/>
        <v>405730</v>
      </c>
      <c r="N44" s="43">
        <f t="shared" si="5"/>
        <v>431859</v>
      </c>
      <c r="O44" s="43">
        <f t="shared" si="5"/>
        <v>452095</v>
      </c>
      <c r="P44" s="43">
        <f t="shared" si="5"/>
        <v>470204</v>
      </c>
      <c r="Q44" s="43">
        <f t="shared" si="5"/>
        <v>488118</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8" useFirstPageNumber="1" fitToHeight="2" horizontalDpi="600" verticalDpi="600" orientation="landscape" paperSize="9" scale="58" r:id="rId2"/>
  <headerFooter alignWithMargins="0">
    <oddFooter>&amp;C&amp;20- &amp;P&amp;[ -</oddFooter>
  </headerFooter>
  <drawing r:id="rId1"/>
</worksheet>
</file>

<file path=xl/worksheets/sheet2.xml><?xml version="1.0" encoding="utf-8"?>
<worksheet xmlns="http://schemas.openxmlformats.org/spreadsheetml/2006/main" xmlns:r="http://schemas.openxmlformats.org/officeDocument/2006/relationships">
  <sheetPr>
    <tabColor indexed="41"/>
  </sheetPr>
  <dimension ref="A1:R56"/>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00390625" style="18" customWidth="1"/>
    <col min="3" max="3" width="27.25390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9</v>
      </c>
    </row>
    <row r="2" spans="1:2" ht="17.25">
      <c r="A2" s="17"/>
      <c r="B2" s="19" t="s">
        <v>10</v>
      </c>
    </row>
    <row r="3" spans="1:2" s="22" customFormat="1" ht="17.25">
      <c r="A3" s="20"/>
      <c r="B3" s="21" t="s">
        <v>11</v>
      </c>
    </row>
    <row r="4" spans="1:2" s="22" customFormat="1" ht="19.5" customHeight="1">
      <c r="A4" s="20"/>
      <c r="B4" s="21"/>
    </row>
    <row r="5" ht="19.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24.75" customHeight="1">
      <c r="B7" s="77" t="s">
        <v>30</v>
      </c>
      <c r="C7" s="27" t="s">
        <v>31</v>
      </c>
      <c r="D7" s="27">
        <v>171632</v>
      </c>
      <c r="E7" s="27">
        <v>9263</v>
      </c>
      <c r="F7" s="27">
        <v>17727</v>
      </c>
      <c r="G7" s="27">
        <v>27878</v>
      </c>
      <c r="H7" s="27">
        <v>9221</v>
      </c>
      <c r="I7" s="27">
        <v>4222</v>
      </c>
      <c r="J7" s="27">
        <v>13348</v>
      </c>
      <c r="K7" s="27">
        <v>19884</v>
      </c>
      <c r="L7" s="27">
        <v>25776</v>
      </c>
      <c r="M7" s="27">
        <v>10284</v>
      </c>
      <c r="N7" s="27">
        <v>9920</v>
      </c>
      <c r="O7" s="27">
        <v>13294</v>
      </c>
      <c r="P7" s="27">
        <v>9751</v>
      </c>
      <c r="Q7" s="27">
        <v>1064</v>
      </c>
      <c r="R7" s="27">
        <f aca="true" t="shared" si="0" ref="R7:R15">SUM(E7:Q7)</f>
        <v>171632</v>
      </c>
    </row>
    <row r="8" spans="2:18" ht="24.75" customHeight="1">
      <c r="B8" s="78"/>
      <c r="C8" s="27" t="s">
        <v>32</v>
      </c>
      <c r="D8" s="27">
        <v>12262</v>
      </c>
      <c r="E8" s="27">
        <v>4043</v>
      </c>
      <c r="F8" s="27">
        <v>4663</v>
      </c>
      <c r="G8" s="27">
        <v>160</v>
      </c>
      <c r="H8" s="27">
        <v>462</v>
      </c>
      <c r="I8" s="27">
        <v>400</v>
      </c>
      <c r="J8" s="27">
        <v>550</v>
      </c>
      <c r="K8" s="27">
        <v>462</v>
      </c>
      <c r="L8" s="27">
        <v>400</v>
      </c>
      <c r="M8" s="27">
        <v>400</v>
      </c>
      <c r="N8" s="27">
        <v>222</v>
      </c>
      <c r="O8" s="27">
        <v>180</v>
      </c>
      <c r="P8" s="27">
        <v>160</v>
      </c>
      <c r="Q8" s="27">
        <v>160</v>
      </c>
      <c r="R8" s="27">
        <f t="shared" si="0"/>
        <v>12262</v>
      </c>
    </row>
    <row r="9" spans="2:18" ht="24.75" customHeight="1">
      <c r="B9" s="78"/>
      <c r="C9" s="27" t="s">
        <v>33</v>
      </c>
      <c r="D9" s="27">
        <v>6268</v>
      </c>
      <c r="E9" s="27">
        <v>0</v>
      </c>
      <c r="F9" s="27">
        <v>2143</v>
      </c>
      <c r="G9" s="27">
        <v>244</v>
      </c>
      <c r="H9" s="27">
        <v>764</v>
      </c>
      <c r="I9" s="27">
        <v>84</v>
      </c>
      <c r="J9" s="27">
        <v>142</v>
      </c>
      <c r="K9" s="27">
        <v>892</v>
      </c>
      <c r="L9" s="27">
        <v>433</v>
      </c>
      <c r="M9" s="27">
        <v>115</v>
      </c>
      <c r="N9" s="27">
        <v>278</v>
      </c>
      <c r="O9" s="27">
        <v>367</v>
      </c>
      <c r="P9" s="27">
        <v>806</v>
      </c>
      <c r="Q9" s="27">
        <v>0</v>
      </c>
      <c r="R9" s="27">
        <f t="shared" si="0"/>
        <v>6268</v>
      </c>
    </row>
    <row r="10" spans="2:18" ht="24.75" customHeight="1">
      <c r="B10" s="78"/>
      <c r="C10" s="27" t="s">
        <v>34</v>
      </c>
      <c r="D10" s="27">
        <v>6505</v>
      </c>
      <c r="E10" s="27">
        <v>200</v>
      </c>
      <c r="F10" s="27">
        <v>310</v>
      </c>
      <c r="G10" s="27">
        <v>310</v>
      </c>
      <c r="H10" s="27">
        <v>605</v>
      </c>
      <c r="I10" s="27">
        <v>605</v>
      </c>
      <c r="J10" s="27">
        <v>604</v>
      </c>
      <c r="K10" s="27">
        <v>505</v>
      </c>
      <c r="L10" s="27">
        <v>825</v>
      </c>
      <c r="M10" s="27">
        <v>530</v>
      </c>
      <c r="N10" s="27">
        <v>530</v>
      </c>
      <c r="O10" s="27">
        <v>639</v>
      </c>
      <c r="P10" s="27">
        <v>530</v>
      </c>
      <c r="Q10" s="27">
        <v>312</v>
      </c>
      <c r="R10" s="27">
        <f t="shared" si="0"/>
        <v>6505</v>
      </c>
    </row>
    <row r="11" spans="2:18" ht="24.75" customHeight="1">
      <c r="B11" s="78"/>
      <c r="C11" s="27" t="s">
        <v>35</v>
      </c>
      <c r="D11" s="27">
        <v>1235</v>
      </c>
      <c r="E11" s="27">
        <v>0</v>
      </c>
      <c r="F11" s="27">
        <v>0</v>
      </c>
      <c r="G11" s="27">
        <v>0</v>
      </c>
      <c r="H11" s="27">
        <v>0</v>
      </c>
      <c r="I11" s="27">
        <v>313</v>
      </c>
      <c r="J11" s="27">
        <v>922</v>
      </c>
      <c r="K11" s="27">
        <v>0</v>
      </c>
      <c r="L11" s="27">
        <v>0</v>
      </c>
      <c r="M11" s="27">
        <v>0</v>
      </c>
      <c r="N11" s="27">
        <v>0</v>
      </c>
      <c r="O11" s="27">
        <v>0</v>
      </c>
      <c r="P11" s="27">
        <v>0</v>
      </c>
      <c r="Q11" s="27">
        <v>0</v>
      </c>
      <c r="R11" s="27">
        <f t="shared" si="0"/>
        <v>1235</v>
      </c>
    </row>
    <row r="12" spans="2:18" ht="24.75" customHeight="1">
      <c r="B12" s="78"/>
      <c r="C12" s="27" t="s">
        <v>36</v>
      </c>
      <c r="D12" s="27">
        <v>2374</v>
      </c>
      <c r="E12" s="27">
        <v>50</v>
      </c>
      <c r="F12" s="27">
        <v>75</v>
      </c>
      <c r="G12" s="27">
        <v>140</v>
      </c>
      <c r="H12" s="27">
        <v>272</v>
      </c>
      <c r="I12" s="27">
        <v>272</v>
      </c>
      <c r="J12" s="27">
        <v>197</v>
      </c>
      <c r="K12" s="27">
        <v>132</v>
      </c>
      <c r="L12" s="27">
        <v>354</v>
      </c>
      <c r="M12" s="27">
        <v>354</v>
      </c>
      <c r="N12" s="27">
        <v>142</v>
      </c>
      <c r="O12" s="27">
        <v>142</v>
      </c>
      <c r="P12" s="27">
        <v>142</v>
      </c>
      <c r="Q12" s="27">
        <v>102</v>
      </c>
      <c r="R12" s="27">
        <f t="shared" si="0"/>
        <v>2374</v>
      </c>
    </row>
    <row r="13" spans="2:18" ht="24.75" customHeight="1">
      <c r="B13" s="78"/>
      <c r="C13" s="27" t="s">
        <v>37</v>
      </c>
      <c r="D13" s="27">
        <v>300</v>
      </c>
      <c r="E13" s="27">
        <v>0</v>
      </c>
      <c r="F13" s="27">
        <v>0</v>
      </c>
      <c r="G13" s="27">
        <v>0</v>
      </c>
      <c r="H13" s="27">
        <v>86</v>
      </c>
      <c r="I13" s="27">
        <v>0</v>
      </c>
      <c r="J13" s="27">
        <v>0</v>
      </c>
      <c r="K13" s="27">
        <v>0</v>
      </c>
      <c r="L13" s="27">
        <v>145</v>
      </c>
      <c r="M13" s="27">
        <v>39</v>
      </c>
      <c r="N13" s="27">
        <v>0</v>
      </c>
      <c r="O13" s="27">
        <v>30</v>
      </c>
      <c r="P13" s="27">
        <v>0</v>
      </c>
      <c r="Q13" s="27">
        <v>0</v>
      </c>
      <c r="R13" s="27">
        <f t="shared" si="0"/>
        <v>300</v>
      </c>
    </row>
    <row r="14" spans="2:18" ht="24.75" customHeight="1" thickBot="1">
      <c r="B14" s="78"/>
      <c r="C14" s="29" t="s">
        <v>38</v>
      </c>
      <c r="D14" s="29">
        <v>8050</v>
      </c>
      <c r="E14" s="29">
        <v>100</v>
      </c>
      <c r="F14" s="29">
        <v>657</v>
      </c>
      <c r="G14" s="29">
        <v>663</v>
      </c>
      <c r="H14" s="29">
        <v>663</v>
      </c>
      <c r="I14" s="29">
        <v>663</v>
      </c>
      <c r="J14" s="29">
        <v>663</v>
      </c>
      <c r="K14" s="29">
        <v>663</v>
      </c>
      <c r="L14" s="29">
        <v>663</v>
      </c>
      <c r="M14" s="29">
        <v>663</v>
      </c>
      <c r="N14" s="29">
        <v>663</v>
      </c>
      <c r="O14" s="29">
        <v>663</v>
      </c>
      <c r="P14" s="29">
        <v>663</v>
      </c>
      <c r="Q14" s="29">
        <v>663</v>
      </c>
      <c r="R14" s="29">
        <f t="shared" si="0"/>
        <v>8050</v>
      </c>
    </row>
    <row r="15" spans="2:18" ht="24.75" customHeight="1" thickTop="1">
      <c r="B15" s="78"/>
      <c r="C15" s="30" t="s">
        <v>29</v>
      </c>
      <c r="D15" s="31">
        <f aca="true" t="shared" si="1" ref="D15:Q15">SUM(D7:D14)</f>
        <v>208626</v>
      </c>
      <c r="E15" s="31">
        <f t="shared" si="1"/>
        <v>13656</v>
      </c>
      <c r="F15" s="31">
        <f t="shared" si="1"/>
        <v>25575</v>
      </c>
      <c r="G15" s="31">
        <f t="shared" si="1"/>
        <v>29395</v>
      </c>
      <c r="H15" s="31">
        <f t="shared" si="1"/>
        <v>12073</v>
      </c>
      <c r="I15" s="31">
        <f t="shared" si="1"/>
        <v>6559</v>
      </c>
      <c r="J15" s="31">
        <f t="shared" si="1"/>
        <v>16426</v>
      </c>
      <c r="K15" s="31">
        <f t="shared" si="1"/>
        <v>22538</v>
      </c>
      <c r="L15" s="31">
        <f t="shared" si="1"/>
        <v>28596</v>
      </c>
      <c r="M15" s="31">
        <f t="shared" si="1"/>
        <v>12385</v>
      </c>
      <c r="N15" s="31">
        <f t="shared" si="1"/>
        <v>11755</v>
      </c>
      <c r="O15" s="31">
        <f t="shared" si="1"/>
        <v>15315</v>
      </c>
      <c r="P15" s="31">
        <f t="shared" si="1"/>
        <v>12052</v>
      </c>
      <c r="Q15" s="31">
        <f t="shared" si="1"/>
        <v>2301</v>
      </c>
      <c r="R15" s="31">
        <f t="shared" si="0"/>
        <v>208626</v>
      </c>
    </row>
    <row r="16" spans="2:18" ht="24" customHeight="1">
      <c r="B16" s="79"/>
      <c r="C16" s="33" t="s">
        <v>39</v>
      </c>
      <c r="D16" s="34"/>
      <c r="E16" s="35">
        <f>E15</f>
        <v>13656</v>
      </c>
      <c r="F16" s="36">
        <f>SUM(E15:F15)</f>
        <v>39231</v>
      </c>
      <c r="G16" s="35">
        <f>SUM(E15:G15)</f>
        <v>68626</v>
      </c>
      <c r="H16" s="35">
        <f>SUM(E15:H15)</f>
        <v>80699</v>
      </c>
      <c r="I16" s="36">
        <f>SUM(E15:I15)</f>
        <v>87258</v>
      </c>
      <c r="J16" s="35">
        <f>SUM(E15:J15)</f>
        <v>103684</v>
      </c>
      <c r="K16" s="35">
        <f>SUM(E15:K15)</f>
        <v>126222</v>
      </c>
      <c r="L16" s="37">
        <f>SUM(E15:L15)</f>
        <v>154818</v>
      </c>
      <c r="M16" s="35">
        <f>SUM(E15:M15)</f>
        <v>167203</v>
      </c>
      <c r="N16" s="35">
        <f>SUM(E15:N15)</f>
        <v>178958</v>
      </c>
      <c r="O16" s="35">
        <f>SUM(E15:O15)</f>
        <v>194273</v>
      </c>
      <c r="P16" s="36">
        <f>SUM(E15:P15)</f>
        <v>206325</v>
      </c>
      <c r="Q16" s="35">
        <f>SUM(E15:Q15)</f>
        <v>208626</v>
      </c>
      <c r="R16" s="34"/>
    </row>
    <row r="18" ht="17.25" customHeight="1">
      <c r="R18" s="23" t="s">
        <v>12</v>
      </c>
    </row>
    <row r="19" spans="2:18" ht="34.5" customHeight="1">
      <c r="B19" s="24" t="s">
        <v>13</v>
      </c>
      <c r="C19" s="24" t="s">
        <v>14</v>
      </c>
      <c r="D19" s="25" t="s">
        <v>15</v>
      </c>
      <c r="E19" s="24" t="s">
        <v>16</v>
      </c>
      <c r="F19" s="24" t="s">
        <v>17</v>
      </c>
      <c r="G19" s="24" t="s">
        <v>18</v>
      </c>
      <c r="H19" s="24" t="s">
        <v>19</v>
      </c>
      <c r="I19" s="24" t="s">
        <v>20</v>
      </c>
      <c r="J19" s="24" t="s">
        <v>21</v>
      </c>
      <c r="K19" s="24" t="s">
        <v>22</v>
      </c>
      <c r="L19" s="24" t="s">
        <v>23</v>
      </c>
      <c r="M19" s="24" t="s">
        <v>24</v>
      </c>
      <c r="N19" s="24" t="s">
        <v>25</v>
      </c>
      <c r="O19" s="24" t="s">
        <v>26</v>
      </c>
      <c r="P19" s="24" t="s">
        <v>27</v>
      </c>
      <c r="Q19" s="24" t="s">
        <v>28</v>
      </c>
      <c r="R19" s="24" t="s">
        <v>29</v>
      </c>
    </row>
    <row r="20" spans="2:18" ht="24.75" customHeight="1">
      <c r="B20" s="77" t="s">
        <v>30</v>
      </c>
      <c r="C20" s="27" t="s">
        <v>31</v>
      </c>
      <c r="D20" s="27"/>
      <c r="E20" s="27"/>
      <c r="F20" s="27"/>
      <c r="G20" s="27"/>
      <c r="H20" s="27"/>
      <c r="I20" s="27"/>
      <c r="J20" s="27"/>
      <c r="K20" s="27"/>
      <c r="L20" s="27"/>
      <c r="M20" s="27"/>
      <c r="N20" s="27"/>
      <c r="O20" s="27"/>
      <c r="P20" s="27"/>
      <c r="Q20" s="27"/>
      <c r="R20" s="27">
        <f aca="true" t="shared" si="2" ref="R20:R28">SUM(E20:Q20)</f>
        <v>0</v>
      </c>
    </row>
    <row r="21" spans="2:18" ht="24.75" customHeight="1">
      <c r="B21" s="78"/>
      <c r="C21" s="27" t="s">
        <v>32</v>
      </c>
      <c r="D21" s="27"/>
      <c r="E21" s="27"/>
      <c r="F21" s="27"/>
      <c r="G21" s="27"/>
      <c r="H21" s="27"/>
      <c r="I21" s="27"/>
      <c r="J21" s="27"/>
      <c r="K21" s="27"/>
      <c r="L21" s="27"/>
      <c r="M21" s="27"/>
      <c r="N21" s="27"/>
      <c r="O21" s="27"/>
      <c r="P21" s="27"/>
      <c r="Q21" s="27"/>
      <c r="R21" s="27">
        <f t="shared" si="2"/>
        <v>0</v>
      </c>
    </row>
    <row r="22" spans="2:18" ht="24.75" customHeight="1">
      <c r="B22" s="78"/>
      <c r="C22" s="27" t="s">
        <v>33</v>
      </c>
      <c r="D22" s="27"/>
      <c r="E22" s="27"/>
      <c r="F22" s="27"/>
      <c r="G22" s="27"/>
      <c r="H22" s="27"/>
      <c r="I22" s="27"/>
      <c r="J22" s="27"/>
      <c r="K22" s="27"/>
      <c r="L22" s="27"/>
      <c r="M22" s="27"/>
      <c r="N22" s="27"/>
      <c r="O22" s="27"/>
      <c r="P22" s="27"/>
      <c r="Q22" s="27"/>
      <c r="R22" s="27">
        <f t="shared" si="2"/>
        <v>0</v>
      </c>
    </row>
    <row r="23" spans="2:18" ht="24.75" customHeight="1">
      <c r="B23" s="78"/>
      <c r="C23" s="27" t="s">
        <v>34</v>
      </c>
      <c r="D23" s="27"/>
      <c r="E23" s="27"/>
      <c r="F23" s="27"/>
      <c r="G23" s="27"/>
      <c r="H23" s="27"/>
      <c r="I23" s="27"/>
      <c r="J23" s="27"/>
      <c r="K23" s="27"/>
      <c r="L23" s="27"/>
      <c r="M23" s="27"/>
      <c r="N23" s="27"/>
      <c r="O23" s="27"/>
      <c r="P23" s="27"/>
      <c r="Q23" s="27"/>
      <c r="R23" s="27">
        <f t="shared" si="2"/>
        <v>0</v>
      </c>
    </row>
    <row r="24" spans="2:18" ht="24.75" customHeight="1">
      <c r="B24" s="78"/>
      <c r="C24" s="27" t="s">
        <v>35</v>
      </c>
      <c r="D24" s="27"/>
      <c r="E24" s="27"/>
      <c r="F24" s="27"/>
      <c r="G24" s="27"/>
      <c r="H24" s="27"/>
      <c r="I24" s="27"/>
      <c r="J24" s="27"/>
      <c r="K24" s="27"/>
      <c r="L24" s="27"/>
      <c r="M24" s="27"/>
      <c r="N24" s="27"/>
      <c r="O24" s="27"/>
      <c r="P24" s="27"/>
      <c r="Q24" s="27"/>
      <c r="R24" s="27">
        <f t="shared" si="2"/>
        <v>0</v>
      </c>
    </row>
    <row r="25" spans="2:18" ht="24.75" customHeight="1">
      <c r="B25" s="78"/>
      <c r="C25" s="27" t="s">
        <v>36</v>
      </c>
      <c r="D25" s="27"/>
      <c r="E25" s="27"/>
      <c r="F25" s="27"/>
      <c r="G25" s="27"/>
      <c r="H25" s="27"/>
      <c r="I25" s="27"/>
      <c r="J25" s="27"/>
      <c r="K25" s="27"/>
      <c r="L25" s="27"/>
      <c r="M25" s="27"/>
      <c r="N25" s="27"/>
      <c r="O25" s="27"/>
      <c r="P25" s="27"/>
      <c r="Q25" s="27"/>
      <c r="R25" s="27">
        <f t="shared" si="2"/>
        <v>0</v>
      </c>
    </row>
    <row r="26" spans="2:18" ht="24.75" customHeight="1">
      <c r="B26" s="78"/>
      <c r="C26" s="27" t="s">
        <v>37</v>
      </c>
      <c r="D26" s="27"/>
      <c r="E26" s="27"/>
      <c r="F26" s="27"/>
      <c r="G26" s="27"/>
      <c r="H26" s="27"/>
      <c r="I26" s="27"/>
      <c r="J26" s="27"/>
      <c r="K26" s="27"/>
      <c r="L26" s="27"/>
      <c r="M26" s="27"/>
      <c r="N26" s="27"/>
      <c r="O26" s="27"/>
      <c r="P26" s="27"/>
      <c r="Q26" s="27"/>
      <c r="R26" s="27">
        <f t="shared" si="2"/>
        <v>0</v>
      </c>
    </row>
    <row r="27" spans="2:18" ht="24.75" customHeight="1" thickBot="1">
      <c r="B27" s="78"/>
      <c r="C27" s="29" t="s">
        <v>38</v>
      </c>
      <c r="D27" s="29"/>
      <c r="E27" s="29"/>
      <c r="F27" s="29"/>
      <c r="G27" s="29"/>
      <c r="H27" s="29"/>
      <c r="I27" s="29"/>
      <c r="J27" s="29"/>
      <c r="K27" s="29"/>
      <c r="L27" s="29"/>
      <c r="M27" s="29"/>
      <c r="N27" s="29"/>
      <c r="O27" s="29"/>
      <c r="P27" s="29"/>
      <c r="Q27" s="29"/>
      <c r="R27" s="29">
        <f t="shared" si="2"/>
        <v>0</v>
      </c>
    </row>
    <row r="28" spans="2:18" ht="24.75" customHeight="1" thickTop="1">
      <c r="B28" s="78"/>
      <c r="C28" s="30" t="s">
        <v>29</v>
      </c>
      <c r="D28" s="31">
        <f aca="true" t="shared" si="3" ref="D28:Q28">SUM(D20:D27)</f>
        <v>0</v>
      </c>
      <c r="E28" s="31">
        <f t="shared" si="3"/>
        <v>0</v>
      </c>
      <c r="F28" s="31">
        <f t="shared" si="3"/>
        <v>0</v>
      </c>
      <c r="G28" s="31">
        <f t="shared" si="3"/>
        <v>0</v>
      </c>
      <c r="H28" s="31">
        <f t="shared" si="3"/>
        <v>0</v>
      </c>
      <c r="I28" s="31">
        <f t="shared" si="3"/>
        <v>0</v>
      </c>
      <c r="J28" s="31">
        <f t="shared" si="3"/>
        <v>0</v>
      </c>
      <c r="K28" s="31">
        <f t="shared" si="3"/>
        <v>0</v>
      </c>
      <c r="L28" s="31">
        <f t="shared" si="3"/>
        <v>0</v>
      </c>
      <c r="M28" s="31">
        <f t="shared" si="3"/>
        <v>0</v>
      </c>
      <c r="N28" s="31">
        <f t="shared" si="3"/>
        <v>0</v>
      </c>
      <c r="O28" s="31">
        <f t="shared" si="3"/>
        <v>0</v>
      </c>
      <c r="P28" s="31">
        <f t="shared" si="3"/>
        <v>0</v>
      </c>
      <c r="Q28" s="31">
        <f t="shared" si="3"/>
        <v>0</v>
      </c>
      <c r="R28" s="31">
        <f t="shared" si="2"/>
        <v>0</v>
      </c>
    </row>
    <row r="29" spans="2:18" ht="24" customHeight="1">
      <c r="B29" s="78"/>
      <c r="C29" s="33" t="s">
        <v>40</v>
      </c>
      <c r="D29" s="34"/>
      <c r="E29" s="35">
        <f>E28</f>
        <v>0</v>
      </c>
      <c r="F29" s="36">
        <f>SUM(E28:F28)</f>
        <v>0</v>
      </c>
      <c r="G29" s="35">
        <f>SUM(E28:G28)</f>
        <v>0</v>
      </c>
      <c r="H29" s="35">
        <f>SUM(E28:H28)</f>
        <v>0</v>
      </c>
      <c r="I29" s="36">
        <f>SUM(E28:I28)</f>
        <v>0</v>
      </c>
      <c r="J29" s="35">
        <f>SUM(E28:J28)</f>
        <v>0</v>
      </c>
      <c r="K29" s="35">
        <f>SUM(E28:K28)</f>
        <v>0</v>
      </c>
      <c r="L29" s="37">
        <f>SUM(E28:L28)</f>
        <v>0</v>
      </c>
      <c r="M29" s="35">
        <f>SUM(E28:M28)</f>
        <v>0</v>
      </c>
      <c r="N29" s="35"/>
      <c r="O29" s="35"/>
      <c r="P29" s="36"/>
      <c r="Q29" s="35"/>
      <c r="R29" s="34"/>
    </row>
    <row r="30" spans="2:18" ht="24" customHeight="1">
      <c r="B30" s="79"/>
      <c r="C30" s="38" t="s">
        <v>41</v>
      </c>
      <c r="D30" s="39"/>
      <c r="E30" s="40">
        <f aca="true" t="shared" si="4" ref="E30:Q30">E29/E16</f>
        <v>0</v>
      </c>
      <c r="F30" s="40">
        <f t="shared" si="4"/>
        <v>0</v>
      </c>
      <c r="G30" s="40">
        <f t="shared" si="4"/>
        <v>0</v>
      </c>
      <c r="H30" s="40">
        <f t="shared" si="4"/>
        <v>0</v>
      </c>
      <c r="I30" s="40">
        <f t="shared" si="4"/>
        <v>0</v>
      </c>
      <c r="J30" s="40">
        <f t="shared" si="4"/>
        <v>0</v>
      </c>
      <c r="K30" s="40">
        <f t="shared" si="4"/>
        <v>0</v>
      </c>
      <c r="L30" s="40">
        <f t="shared" si="4"/>
        <v>0</v>
      </c>
      <c r="M30" s="40">
        <f t="shared" si="4"/>
        <v>0</v>
      </c>
      <c r="N30" s="40">
        <f t="shared" si="4"/>
        <v>0</v>
      </c>
      <c r="O30" s="40">
        <f t="shared" si="4"/>
        <v>0</v>
      </c>
      <c r="P30" s="40">
        <f t="shared" si="4"/>
        <v>0</v>
      </c>
      <c r="Q30" s="40">
        <f t="shared" si="4"/>
        <v>0</v>
      </c>
      <c r="R30" s="39"/>
    </row>
    <row r="31" ht="7.5" customHeight="1"/>
    <row r="46" spans="4:17" ht="19.5" customHeight="1">
      <c r="D46" s="41"/>
      <c r="E46" s="42" t="s">
        <v>16</v>
      </c>
      <c r="F46" s="42" t="s">
        <v>17</v>
      </c>
      <c r="G46" s="42" t="s">
        <v>18</v>
      </c>
      <c r="H46" s="42" t="s">
        <v>19</v>
      </c>
      <c r="I46" s="42" t="s">
        <v>20</v>
      </c>
      <c r="J46" s="42" t="s">
        <v>21</v>
      </c>
      <c r="K46" s="42" t="s">
        <v>22</v>
      </c>
      <c r="L46" s="42" t="s">
        <v>23</v>
      </c>
      <c r="M46" s="42" t="s">
        <v>24</v>
      </c>
      <c r="N46" s="42" t="s">
        <v>25</v>
      </c>
      <c r="O46" s="42" t="s">
        <v>26</v>
      </c>
      <c r="P46" s="42" t="s">
        <v>27</v>
      </c>
      <c r="Q46" s="42" t="s">
        <v>28</v>
      </c>
    </row>
    <row r="47" spans="3:17" ht="19.5" customHeight="1">
      <c r="C47" s="23" t="s">
        <v>100</v>
      </c>
      <c r="D47" s="27">
        <f>SUM(E47:Q47)</f>
        <v>208626</v>
      </c>
      <c r="E47" s="27">
        <f aca="true" t="shared" si="5" ref="E47:Q47">E15</f>
        <v>13656</v>
      </c>
      <c r="F47" s="27">
        <f t="shared" si="5"/>
        <v>25575</v>
      </c>
      <c r="G47" s="27">
        <f t="shared" si="5"/>
        <v>29395</v>
      </c>
      <c r="H47" s="27">
        <f t="shared" si="5"/>
        <v>12073</v>
      </c>
      <c r="I47" s="27">
        <f t="shared" si="5"/>
        <v>6559</v>
      </c>
      <c r="J47" s="27">
        <f t="shared" si="5"/>
        <v>16426</v>
      </c>
      <c r="K47" s="27">
        <f t="shared" si="5"/>
        <v>22538</v>
      </c>
      <c r="L47" s="27">
        <f t="shared" si="5"/>
        <v>28596</v>
      </c>
      <c r="M47" s="27">
        <f t="shared" si="5"/>
        <v>12385</v>
      </c>
      <c r="N47" s="27">
        <f t="shared" si="5"/>
        <v>11755</v>
      </c>
      <c r="O47" s="27">
        <f t="shared" si="5"/>
        <v>15315</v>
      </c>
      <c r="P47" s="27">
        <f t="shared" si="5"/>
        <v>12052</v>
      </c>
      <c r="Q47" s="27">
        <f t="shared" si="5"/>
        <v>2301</v>
      </c>
    </row>
    <row r="48" spans="3:17" ht="19.5" customHeight="1">
      <c r="C48" s="23" t="s">
        <v>101</v>
      </c>
      <c r="D48" s="27">
        <f>SUM(E48:Q48)</f>
        <v>0</v>
      </c>
      <c r="E48" s="27"/>
      <c r="F48" s="27"/>
      <c r="G48" s="27"/>
      <c r="H48" s="27"/>
      <c r="I48" s="27"/>
      <c r="J48" s="27"/>
      <c r="K48" s="27"/>
      <c r="L48" s="27"/>
      <c r="M48" s="27"/>
      <c r="N48" s="27"/>
      <c r="O48" s="27"/>
      <c r="P48" s="27"/>
      <c r="Q48" s="27"/>
    </row>
    <row r="49" spans="3:17" ht="19.5" customHeight="1">
      <c r="C49" s="23" t="s">
        <v>42</v>
      </c>
      <c r="D49" s="43">
        <f aca="true" t="shared" si="6" ref="D49:Q49">D47-D48</f>
        <v>208626</v>
      </c>
      <c r="E49" s="43">
        <f t="shared" si="6"/>
        <v>13656</v>
      </c>
      <c r="F49" s="43">
        <f t="shared" si="6"/>
        <v>25575</v>
      </c>
      <c r="G49" s="43">
        <f t="shared" si="6"/>
        <v>29395</v>
      </c>
      <c r="H49" s="43">
        <f t="shared" si="6"/>
        <v>12073</v>
      </c>
      <c r="I49" s="43">
        <f t="shared" si="6"/>
        <v>6559</v>
      </c>
      <c r="J49" s="43">
        <f t="shared" si="6"/>
        <v>16426</v>
      </c>
      <c r="K49" s="43">
        <f t="shared" si="6"/>
        <v>22538</v>
      </c>
      <c r="L49" s="43">
        <f t="shared" si="6"/>
        <v>28596</v>
      </c>
      <c r="M49" s="43">
        <f t="shared" si="6"/>
        <v>12385</v>
      </c>
      <c r="N49" s="43">
        <f t="shared" si="6"/>
        <v>11755</v>
      </c>
      <c r="O49" s="43">
        <f t="shared" si="6"/>
        <v>15315</v>
      </c>
      <c r="P49" s="43">
        <f t="shared" si="6"/>
        <v>12052</v>
      </c>
      <c r="Q49" s="43">
        <f t="shared" si="6"/>
        <v>2301</v>
      </c>
    </row>
    <row r="50" spans="3:17" ht="19.5" customHeight="1">
      <c r="C50" s="23" t="s">
        <v>43</v>
      </c>
      <c r="D50" s="43"/>
      <c r="E50" s="44">
        <f aca="true" t="shared" si="7" ref="E50:Q50">E48/E47</f>
        <v>0</v>
      </c>
      <c r="F50" s="44">
        <f t="shared" si="7"/>
        <v>0</v>
      </c>
      <c r="G50" s="44">
        <f t="shared" si="7"/>
        <v>0</v>
      </c>
      <c r="H50" s="44">
        <f t="shared" si="7"/>
        <v>0</v>
      </c>
      <c r="I50" s="44">
        <f t="shared" si="7"/>
        <v>0</v>
      </c>
      <c r="J50" s="44">
        <f t="shared" si="7"/>
        <v>0</v>
      </c>
      <c r="K50" s="44">
        <f t="shared" si="7"/>
        <v>0</v>
      </c>
      <c r="L50" s="44">
        <f t="shared" si="7"/>
        <v>0</v>
      </c>
      <c r="M50" s="44">
        <f t="shared" si="7"/>
        <v>0</v>
      </c>
      <c r="N50" s="44">
        <f t="shared" si="7"/>
        <v>0</v>
      </c>
      <c r="O50" s="44">
        <f t="shared" si="7"/>
        <v>0</v>
      </c>
      <c r="P50" s="44">
        <f t="shared" si="7"/>
        <v>0</v>
      </c>
      <c r="Q50" s="44">
        <f t="shared" si="7"/>
        <v>0</v>
      </c>
    </row>
    <row r="51" spans="3:17" ht="19.5" customHeight="1">
      <c r="C51" s="23"/>
      <c r="D51" s="18" t="s">
        <v>44</v>
      </c>
      <c r="E51" s="45"/>
      <c r="F51" s="45"/>
      <c r="G51" s="45"/>
      <c r="H51" s="45"/>
      <c r="I51" s="45"/>
      <c r="J51" s="45"/>
      <c r="K51" s="45"/>
      <c r="L51" s="45"/>
      <c r="M51" s="45"/>
      <c r="N51" s="45"/>
      <c r="O51" s="45"/>
      <c r="P51" s="45"/>
      <c r="Q51" s="45"/>
    </row>
    <row r="52" spans="3:17" ht="19.5" customHeight="1">
      <c r="C52" s="23"/>
      <c r="D52" s="35"/>
      <c r="E52" s="46" t="s">
        <v>16</v>
      </c>
      <c r="F52" s="46" t="s">
        <v>17</v>
      </c>
      <c r="G52" s="46" t="s">
        <v>18</v>
      </c>
      <c r="H52" s="46" t="s">
        <v>19</v>
      </c>
      <c r="I52" s="46" t="s">
        <v>20</v>
      </c>
      <c r="J52" s="46" t="s">
        <v>21</v>
      </c>
      <c r="K52" s="46" t="s">
        <v>22</v>
      </c>
      <c r="L52" s="46" t="s">
        <v>23</v>
      </c>
      <c r="M52" s="46" t="s">
        <v>24</v>
      </c>
      <c r="N52" s="46" t="s">
        <v>25</v>
      </c>
      <c r="O52" s="46" t="s">
        <v>26</v>
      </c>
      <c r="P52" s="46" t="s">
        <v>27</v>
      </c>
      <c r="Q52" s="46" t="s">
        <v>28</v>
      </c>
    </row>
    <row r="53" spans="3:18" ht="19.5" customHeight="1">
      <c r="C53" s="23" t="s">
        <v>102</v>
      </c>
      <c r="D53" s="27"/>
      <c r="E53" s="27">
        <f aca="true" t="shared" si="8" ref="E53:Q53">E16</f>
        <v>13656</v>
      </c>
      <c r="F53" s="27">
        <f t="shared" si="8"/>
        <v>39231</v>
      </c>
      <c r="G53" s="27">
        <f t="shared" si="8"/>
        <v>68626</v>
      </c>
      <c r="H53" s="27">
        <f t="shared" si="8"/>
        <v>80699</v>
      </c>
      <c r="I53" s="27">
        <f t="shared" si="8"/>
        <v>87258</v>
      </c>
      <c r="J53" s="27">
        <f t="shared" si="8"/>
        <v>103684</v>
      </c>
      <c r="K53" s="27">
        <f t="shared" si="8"/>
        <v>126222</v>
      </c>
      <c r="L53" s="27">
        <f t="shared" si="8"/>
        <v>154818</v>
      </c>
      <c r="M53" s="27">
        <f t="shared" si="8"/>
        <v>167203</v>
      </c>
      <c r="N53" s="27">
        <f t="shared" si="8"/>
        <v>178958</v>
      </c>
      <c r="O53" s="27">
        <f t="shared" si="8"/>
        <v>194273</v>
      </c>
      <c r="P53" s="27">
        <f t="shared" si="8"/>
        <v>206325</v>
      </c>
      <c r="Q53" s="27">
        <f t="shared" si="8"/>
        <v>208626</v>
      </c>
      <c r="R53" s="18">
        <f>D47-Q53</f>
        <v>0</v>
      </c>
    </row>
    <row r="54" spans="3:17" ht="19.5" customHeight="1">
      <c r="C54" s="23" t="s">
        <v>103</v>
      </c>
      <c r="D54" s="27"/>
      <c r="E54" s="27"/>
      <c r="F54" s="27"/>
      <c r="G54" s="27"/>
      <c r="H54" s="27"/>
      <c r="I54" s="27"/>
      <c r="J54" s="27"/>
      <c r="K54" s="27"/>
      <c r="L54" s="27"/>
      <c r="M54" s="27"/>
      <c r="N54" s="27"/>
      <c r="O54" s="27"/>
      <c r="P54" s="27"/>
      <c r="Q54" s="27"/>
    </row>
    <row r="55" spans="3:17" ht="19.5" customHeight="1">
      <c r="C55" s="23" t="s">
        <v>42</v>
      </c>
      <c r="D55" s="43"/>
      <c r="E55" s="43">
        <f aca="true" t="shared" si="9" ref="E55:Q55">E53-E54</f>
        <v>13656</v>
      </c>
      <c r="F55" s="43">
        <f t="shared" si="9"/>
        <v>39231</v>
      </c>
      <c r="G55" s="43">
        <f t="shared" si="9"/>
        <v>68626</v>
      </c>
      <c r="H55" s="43">
        <f t="shared" si="9"/>
        <v>80699</v>
      </c>
      <c r="I55" s="43">
        <f t="shared" si="9"/>
        <v>87258</v>
      </c>
      <c r="J55" s="43">
        <f t="shared" si="9"/>
        <v>103684</v>
      </c>
      <c r="K55" s="43">
        <f t="shared" si="9"/>
        <v>126222</v>
      </c>
      <c r="L55" s="43">
        <f t="shared" si="9"/>
        <v>154818</v>
      </c>
      <c r="M55" s="43">
        <f t="shared" si="9"/>
        <v>167203</v>
      </c>
      <c r="N55" s="43">
        <f t="shared" si="9"/>
        <v>178958</v>
      </c>
      <c r="O55" s="43">
        <f t="shared" si="9"/>
        <v>194273</v>
      </c>
      <c r="P55" s="43">
        <f t="shared" si="9"/>
        <v>206325</v>
      </c>
      <c r="Q55" s="43">
        <f t="shared" si="9"/>
        <v>208626</v>
      </c>
    </row>
    <row r="56" spans="3:17" ht="19.5" customHeight="1">
      <c r="C56" s="23" t="s">
        <v>43</v>
      </c>
      <c r="D56" s="43"/>
      <c r="E56" s="44">
        <f aca="true" t="shared" si="10" ref="E56:Q56">E54/E53</f>
        <v>0</v>
      </c>
      <c r="F56" s="44">
        <f t="shared" si="10"/>
        <v>0</v>
      </c>
      <c r="G56" s="44">
        <f t="shared" si="10"/>
        <v>0</v>
      </c>
      <c r="H56" s="44">
        <f t="shared" si="10"/>
        <v>0</v>
      </c>
      <c r="I56" s="44">
        <f t="shared" si="10"/>
        <v>0</v>
      </c>
      <c r="J56" s="44">
        <f t="shared" si="10"/>
        <v>0</v>
      </c>
      <c r="K56" s="44">
        <f t="shared" si="10"/>
        <v>0</v>
      </c>
      <c r="L56" s="44">
        <f t="shared" si="10"/>
        <v>0</v>
      </c>
      <c r="M56" s="44">
        <f t="shared" si="10"/>
        <v>0</v>
      </c>
      <c r="N56" s="44">
        <f t="shared" si="10"/>
        <v>0</v>
      </c>
      <c r="O56" s="44">
        <f t="shared" si="10"/>
        <v>0</v>
      </c>
      <c r="P56" s="44">
        <f t="shared" si="10"/>
        <v>0</v>
      </c>
      <c r="Q56" s="44">
        <f t="shared" si="10"/>
        <v>0</v>
      </c>
    </row>
  </sheetData>
  <mergeCells count="2">
    <mergeCell ref="B7:B16"/>
    <mergeCell ref="B20:B30"/>
  </mergeCells>
  <printOptions/>
  <pageMargins left="0.8267716535433072" right="0.5905511811023623" top="0.5905511811023623" bottom="0.5905511811023623" header="0.5118110236220472" footer="0.5118110236220472"/>
  <pageSetup firstPageNumber="1" useFirstPageNumber="1" fitToHeight="2" horizontalDpi="600" verticalDpi="600" orientation="landscape" paperSize="9" scale="58" r:id="rId2"/>
  <headerFooter alignWithMargins="0">
    <oddFooter>&amp;C&amp;20-  &amp;P&amp;[ -</oddFooter>
  </headerFooter>
  <drawing r:id="rId1"/>
</worksheet>
</file>

<file path=xl/worksheets/sheet20.xml><?xml version="1.0" encoding="utf-8"?>
<worksheet xmlns="http://schemas.openxmlformats.org/spreadsheetml/2006/main" xmlns:r="http://schemas.openxmlformats.org/officeDocument/2006/relationships">
  <sheetPr>
    <tabColor indexed="45"/>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20" width="8.625" style="18" hidden="1" customWidth="1"/>
    <col min="21" max="21" width="13.625" style="18" hidden="1" customWidth="1"/>
    <col min="22" max="16384" width="9.00390625" style="18" customWidth="1"/>
  </cols>
  <sheetData>
    <row r="1" spans="1:2" ht="19.5" customHeight="1">
      <c r="A1" s="63" t="s">
        <v>85</v>
      </c>
      <c r="B1" s="64"/>
    </row>
    <row r="2" spans="1:2" ht="22.5" customHeight="1">
      <c r="A2" s="17"/>
      <c r="B2" s="19" t="s">
        <v>10</v>
      </c>
    </row>
    <row r="3" spans="1:2" s="22" customFormat="1" ht="29.25" customHeight="1">
      <c r="A3" s="18"/>
      <c r="B3" s="18" t="s">
        <v>86</v>
      </c>
    </row>
    <row r="4" spans="1:2" s="22" customFormat="1" ht="29.25" customHeight="1">
      <c r="A4" s="20"/>
      <c r="B4" s="21"/>
    </row>
    <row r="5" ht="27.75" customHeight="1">
      <c r="R5" s="23" t="s">
        <v>12</v>
      </c>
    </row>
    <row r="6" spans="2:18" ht="34.5" customHeight="1">
      <c r="B6" s="24" t="s">
        <v>13</v>
      </c>
      <c r="C6" s="24" t="s">
        <v>87</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65" t="s">
        <v>30</v>
      </c>
      <c r="C7" s="66" t="s">
        <v>88</v>
      </c>
      <c r="D7" s="41">
        <v>275760</v>
      </c>
      <c r="E7" s="41">
        <f>8680+241000</f>
        <v>249680</v>
      </c>
      <c r="F7" s="41">
        <v>0</v>
      </c>
      <c r="G7" s="41">
        <v>26080</v>
      </c>
      <c r="H7" s="41">
        <v>0</v>
      </c>
      <c r="I7" s="41">
        <v>0</v>
      </c>
      <c r="J7" s="41">
        <v>0</v>
      </c>
      <c r="K7" s="41">
        <v>0</v>
      </c>
      <c r="L7" s="41">
        <v>0</v>
      </c>
      <c r="M7" s="41">
        <v>0</v>
      </c>
      <c r="N7" s="41">
        <v>0</v>
      </c>
      <c r="O7" s="41">
        <v>0</v>
      </c>
      <c r="P7" s="41">
        <v>0</v>
      </c>
      <c r="Q7" s="41">
        <v>0</v>
      </c>
      <c r="R7" s="41">
        <f>SUM(E7:Q7)</f>
        <v>275760</v>
      </c>
    </row>
    <row r="8" spans="2:18" ht="37.5" customHeight="1">
      <c r="B8" s="56"/>
      <c r="C8" s="32" t="s">
        <v>39</v>
      </c>
      <c r="D8" s="49"/>
      <c r="E8" s="35">
        <f>E7</f>
        <v>249680</v>
      </c>
      <c r="F8" s="36">
        <f>SUM(E7:F7)</f>
        <v>249680</v>
      </c>
      <c r="G8" s="35">
        <f>SUM(E7:G7)</f>
        <v>275760</v>
      </c>
      <c r="H8" s="35">
        <f>SUM(E7:H7)</f>
        <v>275760</v>
      </c>
      <c r="I8" s="36">
        <f>SUM(E7:I7)</f>
        <v>275760</v>
      </c>
      <c r="J8" s="35">
        <f>SUM(E7:J7)</f>
        <v>275760</v>
      </c>
      <c r="K8" s="35">
        <f>SUM(E7:K7)</f>
        <v>275760</v>
      </c>
      <c r="L8" s="37">
        <f>SUM(E7:L7)</f>
        <v>275760</v>
      </c>
      <c r="M8" s="35">
        <f>SUM(E7:M7)</f>
        <v>275760</v>
      </c>
      <c r="N8" s="35">
        <f>SUM(E7:N7)</f>
        <v>275760</v>
      </c>
      <c r="O8" s="35">
        <f>SUM(E7:O7)</f>
        <v>275760</v>
      </c>
      <c r="P8" s="36">
        <f>SUM(E7:P7)</f>
        <v>275760</v>
      </c>
      <c r="Q8" s="35">
        <f>SUM(E7:Q7)</f>
        <v>275760</v>
      </c>
      <c r="R8" s="34"/>
    </row>
    <row r="9" ht="92.25" customHeight="1"/>
    <row r="12" ht="27" customHeight="1">
      <c r="R12" s="23" t="s">
        <v>12</v>
      </c>
    </row>
    <row r="13" spans="2:18" ht="34.5" customHeight="1">
      <c r="B13" s="24" t="s">
        <v>13</v>
      </c>
      <c r="C13" s="24" t="s">
        <v>87</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65" t="s">
        <v>30</v>
      </c>
      <c r="C14" s="66" t="s">
        <v>88</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275760</v>
      </c>
      <c r="E36" s="27">
        <f aca="true" t="shared" si="1" ref="E36:Q36">E7</f>
        <v>249680</v>
      </c>
      <c r="F36" s="27">
        <f t="shared" si="1"/>
        <v>0</v>
      </c>
      <c r="G36" s="27">
        <f t="shared" si="1"/>
        <v>26080</v>
      </c>
      <c r="H36" s="27">
        <f t="shared" si="1"/>
        <v>0</v>
      </c>
      <c r="I36" s="27">
        <f t="shared" si="1"/>
        <v>0</v>
      </c>
      <c r="J36" s="27">
        <f t="shared" si="1"/>
        <v>0</v>
      </c>
      <c r="K36" s="27">
        <f t="shared" si="1"/>
        <v>0</v>
      </c>
      <c r="L36" s="27">
        <f t="shared" si="1"/>
        <v>0</v>
      </c>
      <c r="M36" s="27">
        <f t="shared" si="1"/>
        <v>0</v>
      </c>
      <c r="N36" s="27">
        <f t="shared" si="1"/>
        <v>0</v>
      </c>
      <c r="O36" s="27">
        <f t="shared" si="1"/>
        <v>0</v>
      </c>
      <c r="P36" s="27">
        <f t="shared" si="1"/>
        <v>0</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275760</v>
      </c>
      <c r="E38" s="43">
        <f t="shared" si="2"/>
        <v>249680</v>
      </c>
      <c r="F38" s="43">
        <f t="shared" si="2"/>
        <v>0</v>
      </c>
      <c r="G38" s="43">
        <f t="shared" si="2"/>
        <v>26080</v>
      </c>
      <c r="H38" s="43">
        <f t="shared" si="2"/>
        <v>0</v>
      </c>
      <c r="I38" s="43">
        <f t="shared" si="2"/>
        <v>0</v>
      </c>
      <c r="J38" s="43">
        <f t="shared" si="2"/>
        <v>0</v>
      </c>
      <c r="K38" s="43">
        <f t="shared" si="2"/>
        <v>0</v>
      </c>
      <c r="L38" s="43">
        <f t="shared" si="2"/>
        <v>0</v>
      </c>
      <c r="M38" s="43">
        <f t="shared" si="2"/>
        <v>0</v>
      </c>
      <c r="N38" s="43">
        <f t="shared" si="2"/>
        <v>0</v>
      </c>
      <c r="O38" s="43">
        <f t="shared" si="2"/>
        <v>0</v>
      </c>
      <c r="P38" s="43">
        <f t="shared" si="2"/>
        <v>0</v>
      </c>
      <c r="Q38" s="43">
        <f t="shared" si="2"/>
        <v>0</v>
      </c>
    </row>
    <row r="39" spans="3:17" ht="19.5" customHeight="1">
      <c r="C39" s="23" t="s">
        <v>43</v>
      </c>
      <c r="D39" s="43"/>
      <c r="E39" s="44">
        <f aca="true" t="shared" si="3" ref="E39:Q39">E37/E36</f>
        <v>0</v>
      </c>
      <c r="F39" s="44" t="e">
        <f t="shared" si="3"/>
        <v>#DIV/0!</v>
      </c>
      <c r="G39" s="44">
        <f t="shared" si="3"/>
        <v>0</v>
      </c>
      <c r="H39" s="44" t="e">
        <f t="shared" si="3"/>
        <v>#DIV/0!</v>
      </c>
      <c r="I39" s="44" t="e">
        <f t="shared" si="3"/>
        <v>#DIV/0!</v>
      </c>
      <c r="J39" s="44" t="e">
        <f t="shared" si="3"/>
        <v>#DIV/0!</v>
      </c>
      <c r="K39" s="44" t="e">
        <f t="shared" si="3"/>
        <v>#DIV/0!</v>
      </c>
      <c r="L39" s="44" t="e">
        <f t="shared" si="3"/>
        <v>#DIV/0!</v>
      </c>
      <c r="M39" s="44" t="e">
        <f t="shared" si="3"/>
        <v>#DIV/0!</v>
      </c>
      <c r="N39" s="44" t="e">
        <f t="shared" si="3"/>
        <v>#DIV/0!</v>
      </c>
      <c r="O39" s="44" t="e">
        <f t="shared" si="3"/>
        <v>#DIV/0!</v>
      </c>
      <c r="P39" s="44" t="e">
        <f t="shared" si="3"/>
        <v>#DIV/0!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249680</v>
      </c>
      <c r="F42" s="27">
        <f t="shared" si="4"/>
        <v>249680</v>
      </c>
      <c r="G42" s="27">
        <f t="shared" si="4"/>
        <v>275760</v>
      </c>
      <c r="H42" s="27">
        <f t="shared" si="4"/>
        <v>275760</v>
      </c>
      <c r="I42" s="27">
        <f t="shared" si="4"/>
        <v>275760</v>
      </c>
      <c r="J42" s="27">
        <f t="shared" si="4"/>
        <v>275760</v>
      </c>
      <c r="K42" s="27">
        <f t="shared" si="4"/>
        <v>275760</v>
      </c>
      <c r="L42" s="27">
        <f t="shared" si="4"/>
        <v>275760</v>
      </c>
      <c r="M42" s="27">
        <f t="shared" si="4"/>
        <v>275760</v>
      </c>
      <c r="N42" s="27">
        <f t="shared" si="4"/>
        <v>275760</v>
      </c>
      <c r="O42" s="27">
        <f t="shared" si="4"/>
        <v>275760</v>
      </c>
      <c r="P42" s="27">
        <f t="shared" si="4"/>
        <v>275760</v>
      </c>
      <c r="Q42" s="27">
        <f t="shared" si="4"/>
        <v>275760</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249680</v>
      </c>
      <c r="F44" s="43">
        <f t="shared" si="5"/>
        <v>249680</v>
      </c>
      <c r="G44" s="43">
        <f t="shared" si="5"/>
        <v>275760</v>
      </c>
      <c r="H44" s="43">
        <f t="shared" si="5"/>
        <v>275760</v>
      </c>
      <c r="I44" s="43">
        <f t="shared" si="5"/>
        <v>275760</v>
      </c>
      <c r="J44" s="43">
        <f t="shared" si="5"/>
        <v>275760</v>
      </c>
      <c r="K44" s="43">
        <f t="shared" si="5"/>
        <v>275760</v>
      </c>
      <c r="L44" s="43">
        <f t="shared" si="5"/>
        <v>275760</v>
      </c>
      <c r="M44" s="43">
        <f t="shared" si="5"/>
        <v>275760</v>
      </c>
      <c r="N44" s="43">
        <f t="shared" si="5"/>
        <v>275760</v>
      </c>
      <c r="O44" s="43">
        <f t="shared" si="5"/>
        <v>275760</v>
      </c>
      <c r="P44" s="43">
        <f t="shared" si="5"/>
        <v>275760</v>
      </c>
      <c r="Q44" s="43">
        <f t="shared" si="5"/>
        <v>275760</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19" useFirstPageNumber="1" fitToHeight="2" horizontalDpi="600" verticalDpi="600" orientation="landscape" paperSize="9" scale="58" r:id="rId2"/>
  <headerFooter alignWithMargins="0">
    <oddFooter>&amp;C&amp;20- &amp;P&amp;[ -</oddFooter>
  </headerFooter>
  <drawing r:id="rId1"/>
</worksheet>
</file>

<file path=xl/worksheets/sheet21.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20" width="8.625" style="18" hidden="1" customWidth="1"/>
    <col min="21" max="21" width="13.625" style="18" hidden="1" customWidth="1"/>
    <col min="22" max="16384" width="9.00390625" style="18" customWidth="1"/>
  </cols>
  <sheetData>
    <row r="1" spans="1:2" ht="19.5" customHeight="1">
      <c r="A1" s="63" t="s">
        <v>89</v>
      </c>
      <c r="B1" s="64"/>
    </row>
    <row r="2" spans="1:2" ht="22.5" customHeight="1">
      <c r="A2" s="17"/>
      <c r="B2" s="19" t="s">
        <v>10</v>
      </c>
    </row>
    <row r="3" spans="1:2" s="22" customFormat="1" ht="29.25" customHeight="1">
      <c r="A3" s="18"/>
      <c r="B3" s="18" t="s">
        <v>86</v>
      </c>
    </row>
    <row r="4" spans="1:2" s="22" customFormat="1" ht="29.25" customHeight="1">
      <c r="A4" s="20"/>
      <c r="B4" s="21"/>
    </row>
    <row r="5" ht="27.75" customHeight="1">
      <c r="R5" s="23" t="s">
        <v>12</v>
      </c>
    </row>
    <row r="6" spans="2:18" ht="34.5" customHeight="1">
      <c r="B6" s="24" t="s">
        <v>13</v>
      </c>
      <c r="C6" s="24" t="s">
        <v>87</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65" t="s">
        <v>30</v>
      </c>
      <c r="C7" s="66" t="s">
        <v>90</v>
      </c>
      <c r="D7" s="41">
        <v>42875</v>
      </c>
      <c r="E7" s="41">
        <v>0</v>
      </c>
      <c r="F7" s="41">
        <v>21330</v>
      </c>
      <c r="G7" s="41">
        <v>0</v>
      </c>
      <c r="H7" s="41">
        <v>10700</v>
      </c>
      <c r="I7" s="41">
        <v>0</v>
      </c>
      <c r="J7" s="41">
        <v>0</v>
      </c>
      <c r="K7" s="41">
        <v>10845</v>
      </c>
      <c r="L7" s="41">
        <v>0</v>
      </c>
      <c r="M7" s="41">
        <v>0</v>
      </c>
      <c r="N7" s="41">
        <v>0</v>
      </c>
      <c r="O7" s="41">
        <v>0</v>
      </c>
      <c r="P7" s="41">
        <v>0</v>
      </c>
      <c r="Q7" s="41">
        <v>0</v>
      </c>
      <c r="R7" s="41">
        <f>SUM(E7:Q7)</f>
        <v>42875</v>
      </c>
    </row>
    <row r="8" spans="2:18" ht="37.5" customHeight="1">
      <c r="B8" s="56"/>
      <c r="C8" s="32" t="s">
        <v>39</v>
      </c>
      <c r="D8" s="49"/>
      <c r="E8" s="35">
        <f>E7</f>
        <v>0</v>
      </c>
      <c r="F8" s="36">
        <f>SUM(E7:F7)</f>
        <v>21330</v>
      </c>
      <c r="G8" s="35">
        <f>SUM(E7:G7)</f>
        <v>21330</v>
      </c>
      <c r="H8" s="35">
        <f>SUM(E7:H7)</f>
        <v>32030</v>
      </c>
      <c r="I8" s="36">
        <f>SUM(E7:I7)</f>
        <v>32030</v>
      </c>
      <c r="J8" s="35">
        <f>SUM(E7:J7)</f>
        <v>32030</v>
      </c>
      <c r="K8" s="35">
        <f>SUM(E7:K7)</f>
        <v>42875</v>
      </c>
      <c r="L8" s="37">
        <f>SUM(E7:L7)</f>
        <v>42875</v>
      </c>
      <c r="M8" s="35">
        <f>SUM(E7:M7)</f>
        <v>42875</v>
      </c>
      <c r="N8" s="35">
        <f>SUM(E7:N7)</f>
        <v>42875</v>
      </c>
      <c r="O8" s="35">
        <f>SUM(E7:O7)</f>
        <v>42875</v>
      </c>
      <c r="P8" s="36">
        <f>SUM(E7:P7)</f>
        <v>42875</v>
      </c>
      <c r="Q8" s="35">
        <f>SUM(E7:Q7)</f>
        <v>42875</v>
      </c>
      <c r="R8" s="34"/>
    </row>
    <row r="9" ht="92.25" customHeight="1"/>
    <row r="12" ht="27" customHeight="1">
      <c r="R12" s="23" t="s">
        <v>12</v>
      </c>
    </row>
    <row r="13" spans="2:18" ht="34.5" customHeight="1">
      <c r="B13" s="24" t="s">
        <v>13</v>
      </c>
      <c r="C13" s="24" t="s">
        <v>87</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65" t="s">
        <v>30</v>
      </c>
      <c r="C14" s="66" t="s">
        <v>90</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t="e">
        <f aca="true" t="shared" si="0" ref="E16:Q16">E15/E8</f>
        <v>#DIV/0!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42875</v>
      </c>
      <c r="E36" s="27">
        <f aca="true" t="shared" si="1" ref="E36:Q36">E7</f>
        <v>0</v>
      </c>
      <c r="F36" s="27">
        <f t="shared" si="1"/>
        <v>21330</v>
      </c>
      <c r="G36" s="27">
        <f t="shared" si="1"/>
        <v>0</v>
      </c>
      <c r="H36" s="27">
        <f t="shared" si="1"/>
        <v>10700</v>
      </c>
      <c r="I36" s="27">
        <f t="shared" si="1"/>
        <v>0</v>
      </c>
      <c r="J36" s="27">
        <f t="shared" si="1"/>
        <v>0</v>
      </c>
      <c r="K36" s="27">
        <f t="shared" si="1"/>
        <v>10845</v>
      </c>
      <c r="L36" s="27">
        <f t="shared" si="1"/>
        <v>0</v>
      </c>
      <c r="M36" s="27">
        <f t="shared" si="1"/>
        <v>0</v>
      </c>
      <c r="N36" s="27">
        <f t="shared" si="1"/>
        <v>0</v>
      </c>
      <c r="O36" s="27">
        <f t="shared" si="1"/>
        <v>0</v>
      </c>
      <c r="P36" s="27">
        <f t="shared" si="1"/>
        <v>0</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42875</v>
      </c>
      <c r="E38" s="43">
        <f t="shared" si="2"/>
        <v>0</v>
      </c>
      <c r="F38" s="43">
        <f t="shared" si="2"/>
        <v>21330</v>
      </c>
      <c r="G38" s="43">
        <f t="shared" si="2"/>
        <v>0</v>
      </c>
      <c r="H38" s="43">
        <f t="shared" si="2"/>
        <v>10700</v>
      </c>
      <c r="I38" s="43">
        <f t="shared" si="2"/>
        <v>0</v>
      </c>
      <c r="J38" s="43">
        <f t="shared" si="2"/>
        <v>0</v>
      </c>
      <c r="K38" s="43">
        <f t="shared" si="2"/>
        <v>10845</v>
      </c>
      <c r="L38" s="43">
        <f t="shared" si="2"/>
        <v>0</v>
      </c>
      <c r="M38" s="43">
        <f t="shared" si="2"/>
        <v>0</v>
      </c>
      <c r="N38" s="43">
        <f t="shared" si="2"/>
        <v>0</v>
      </c>
      <c r="O38" s="43">
        <f t="shared" si="2"/>
        <v>0</v>
      </c>
      <c r="P38" s="43">
        <f t="shared" si="2"/>
        <v>0</v>
      </c>
      <c r="Q38" s="43">
        <f t="shared" si="2"/>
        <v>0</v>
      </c>
    </row>
    <row r="39" spans="3:17" ht="19.5" customHeight="1">
      <c r="C39" s="23" t="s">
        <v>43</v>
      </c>
      <c r="D39" s="43"/>
      <c r="E39" s="44" t="e">
        <f aca="true" t="shared" si="3" ref="E39:Q39">E37/E36</f>
        <v>#DIV/0!</v>
      </c>
      <c r="F39" s="44">
        <f t="shared" si="3"/>
        <v>0</v>
      </c>
      <c r="G39" s="44" t="e">
        <f t="shared" si="3"/>
        <v>#DIV/0!</v>
      </c>
      <c r="H39" s="44">
        <f t="shared" si="3"/>
        <v>0</v>
      </c>
      <c r="I39" s="44" t="e">
        <f t="shared" si="3"/>
        <v>#DIV/0!</v>
      </c>
      <c r="J39" s="44" t="e">
        <f t="shared" si="3"/>
        <v>#DIV/0!</v>
      </c>
      <c r="K39" s="44">
        <f t="shared" si="3"/>
        <v>0</v>
      </c>
      <c r="L39" s="44" t="e">
        <f t="shared" si="3"/>
        <v>#DIV/0!</v>
      </c>
      <c r="M39" s="44" t="e">
        <f t="shared" si="3"/>
        <v>#DIV/0!</v>
      </c>
      <c r="N39" s="44" t="e">
        <f t="shared" si="3"/>
        <v>#DIV/0!</v>
      </c>
      <c r="O39" s="44" t="e">
        <f t="shared" si="3"/>
        <v>#DIV/0!</v>
      </c>
      <c r="P39" s="44" t="e">
        <f t="shared" si="3"/>
        <v>#DIV/0!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0</v>
      </c>
      <c r="F42" s="27">
        <f t="shared" si="4"/>
        <v>21330</v>
      </c>
      <c r="G42" s="27">
        <f t="shared" si="4"/>
        <v>21330</v>
      </c>
      <c r="H42" s="27">
        <f t="shared" si="4"/>
        <v>32030</v>
      </c>
      <c r="I42" s="27">
        <f t="shared" si="4"/>
        <v>32030</v>
      </c>
      <c r="J42" s="27">
        <f t="shared" si="4"/>
        <v>32030</v>
      </c>
      <c r="K42" s="27">
        <f t="shared" si="4"/>
        <v>42875</v>
      </c>
      <c r="L42" s="27">
        <f t="shared" si="4"/>
        <v>42875</v>
      </c>
      <c r="M42" s="27">
        <f t="shared" si="4"/>
        <v>42875</v>
      </c>
      <c r="N42" s="27">
        <f t="shared" si="4"/>
        <v>42875</v>
      </c>
      <c r="O42" s="27">
        <f t="shared" si="4"/>
        <v>42875</v>
      </c>
      <c r="P42" s="27">
        <f t="shared" si="4"/>
        <v>42875</v>
      </c>
      <c r="Q42" s="27">
        <f t="shared" si="4"/>
        <v>42875</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0</v>
      </c>
      <c r="F44" s="43">
        <f t="shared" si="5"/>
        <v>21330</v>
      </c>
      <c r="G44" s="43">
        <f t="shared" si="5"/>
        <v>21330</v>
      </c>
      <c r="H44" s="43">
        <f t="shared" si="5"/>
        <v>32030</v>
      </c>
      <c r="I44" s="43">
        <f t="shared" si="5"/>
        <v>32030</v>
      </c>
      <c r="J44" s="43">
        <f t="shared" si="5"/>
        <v>32030</v>
      </c>
      <c r="K44" s="43">
        <f t="shared" si="5"/>
        <v>42875</v>
      </c>
      <c r="L44" s="43">
        <f t="shared" si="5"/>
        <v>42875</v>
      </c>
      <c r="M44" s="43">
        <f t="shared" si="5"/>
        <v>42875</v>
      </c>
      <c r="N44" s="43">
        <f t="shared" si="5"/>
        <v>42875</v>
      </c>
      <c r="O44" s="43">
        <f t="shared" si="5"/>
        <v>42875</v>
      </c>
      <c r="P44" s="43">
        <f t="shared" si="5"/>
        <v>42875</v>
      </c>
      <c r="Q44" s="43">
        <f t="shared" si="5"/>
        <v>42875</v>
      </c>
    </row>
    <row r="45" spans="3:17" ht="19.5" customHeight="1">
      <c r="C45" s="23" t="s">
        <v>43</v>
      </c>
      <c r="D45" s="43"/>
      <c r="E45" s="44" t="e">
        <f aca="true" t="shared" si="6" ref="E45:Q45">E43/E42</f>
        <v>#DIV/0!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20" useFirstPageNumber="1" fitToHeight="2" horizontalDpi="600" verticalDpi="600" orientation="landscape" paperSize="9" scale="58" r:id="rId2"/>
  <headerFooter alignWithMargins="0">
    <oddFooter>&amp;C&amp;20- &amp;P -</oddFooter>
  </headerFooter>
  <drawing r:id="rId1"/>
</worksheet>
</file>

<file path=xl/worksheets/sheet22.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6" width="10.625" style="18" customWidth="1"/>
    <col min="7" max="7" width="10.75390625" style="18" customWidth="1"/>
    <col min="8" max="17" width="10.625" style="18" customWidth="1"/>
    <col min="18" max="18" width="11.875" style="18" customWidth="1"/>
    <col min="19" max="19" width="8.625" style="18" customWidth="1"/>
    <col min="20" max="20" width="5.875" style="18" customWidth="1"/>
    <col min="21" max="21" width="13.625" style="18" hidden="1" customWidth="1"/>
    <col min="22" max="16384" width="9.00390625" style="18" customWidth="1"/>
  </cols>
  <sheetData>
    <row r="1" spans="1:2" ht="19.5" customHeight="1">
      <c r="A1" s="63" t="s">
        <v>91</v>
      </c>
      <c r="B1" s="64"/>
    </row>
    <row r="2" spans="1:2" ht="22.5" customHeight="1">
      <c r="A2" s="63"/>
      <c r="B2" s="19" t="s">
        <v>10</v>
      </c>
    </row>
    <row r="3" spans="1:2" s="22" customFormat="1" ht="29.25" customHeight="1">
      <c r="A3" s="64"/>
      <c r="B3" s="64" t="s">
        <v>92</v>
      </c>
    </row>
    <row r="4" spans="1:2" s="22" customFormat="1" ht="29.25" customHeight="1">
      <c r="A4" s="20"/>
      <c r="B4" s="21"/>
    </row>
    <row r="5" ht="27.75" customHeight="1">
      <c r="R5" s="23" t="s">
        <v>12</v>
      </c>
    </row>
    <row r="6" spans="2:18" ht="34.5" customHeight="1">
      <c r="B6" s="24" t="s">
        <v>13</v>
      </c>
      <c r="C6" s="24" t="s">
        <v>87</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65" t="s">
        <v>30</v>
      </c>
      <c r="C7" s="66" t="s">
        <v>93</v>
      </c>
      <c r="D7" s="41">
        <v>1737786</v>
      </c>
      <c r="E7" s="41">
        <v>0</v>
      </c>
      <c r="F7" s="41">
        <v>46193</v>
      </c>
      <c r="G7" s="41">
        <v>1545326</v>
      </c>
      <c r="H7" s="41">
        <v>36569</v>
      </c>
      <c r="I7" s="41">
        <v>0</v>
      </c>
      <c r="J7" s="41">
        <v>0</v>
      </c>
      <c r="K7" s="41">
        <v>109698</v>
      </c>
      <c r="L7" s="41">
        <v>0</v>
      </c>
      <c r="M7" s="41">
        <v>0</v>
      </c>
      <c r="N7" s="41">
        <v>0</v>
      </c>
      <c r="O7" s="41">
        <v>0</v>
      </c>
      <c r="P7" s="41">
        <v>0</v>
      </c>
      <c r="Q7" s="41">
        <v>0</v>
      </c>
      <c r="R7" s="41">
        <f>SUM(E7:Q7)</f>
        <v>1737786</v>
      </c>
    </row>
    <row r="8" spans="2:18" ht="37.5" customHeight="1">
      <c r="B8" s="56"/>
      <c r="C8" s="32" t="s">
        <v>39</v>
      </c>
      <c r="D8" s="49"/>
      <c r="E8" s="35">
        <f>E7</f>
        <v>0</v>
      </c>
      <c r="F8" s="36">
        <f>SUM(E7:F7)</f>
        <v>46193</v>
      </c>
      <c r="G8" s="35">
        <f>SUM(E7:G7)</f>
        <v>1591519</v>
      </c>
      <c r="H8" s="35">
        <f>SUM(E7:H7)</f>
        <v>1628088</v>
      </c>
      <c r="I8" s="36">
        <f>SUM(E7:I7)</f>
        <v>1628088</v>
      </c>
      <c r="J8" s="35">
        <f>SUM(E7:J7)</f>
        <v>1628088</v>
      </c>
      <c r="K8" s="35">
        <f>SUM(E7:K7)</f>
        <v>1737786</v>
      </c>
      <c r="L8" s="37">
        <f>SUM(E7:L7)</f>
        <v>1737786</v>
      </c>
      <c r="M8" s="35">
        <f>SUM(E7:M7)</f>
        <v>1737786</v>
      </c>
      <c r="N8" s="35">
        <f>SUM(E7:N7)</f>
        <v>1737786</v>
      </c>
      <c r="O8" s="35">
        <f>SUM(E7:O7)</f>
        <v>1737786</v>
      </c>
      <c r="P8" s="36">
        <f>SUM(E7:P7)</f>
        <v>1737786</v>
      </c>
      <c r="Q8" s="35">
        <f>SUM(E7:Q7)</f>
        <v>1737786</v>
      </c>
      <c r="R8" s="34"/>
    </row>
    <row r="9" ht="92.25" customHeight="1"/>
    <row r="12" ht="27" customHeight="1">
      <c r="R12" s="23" t="s">
        <v>12</v>
      </c>
    </row>
    <row r="13" spans="2:18" ht="34.5" customHeight="1">
      <c r="B13" s="24" t="s">
        <v>13</v>
      </c>
      <c r="C13" s="24" t="s">
        <v>87</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65" t="s">
        <v>30</v>
      </c>
      <c r="C14" s="66" t="s">
        <v>93</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t="e">
        <f aca="true" t="shared" si="0" ref="E16:Q16">E15/E8</f>
        <v>#DIV/0!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1737786</v>
      </c>
      <c r="E36" s="27">
        <f aca="true" t="shared" si="1" ref="E36:Q36">E7</f>
        <v>0</v>
      </c>
      <c r="F36" s="27">
        <f t="shared" si="1"/>
        <v>46193</v>
      </c>
      <c r="G36" s="27">
        <f t="shared" si="1"/>
        <v>1545326</v>
      </c>
      <c r="H36" s="27">
        <f t="shared" si="1"/>
        <v>36569</v>
      </c>
      <c r="I36" s="27">
        <f t="shared" si="1"/>
        <v>0</v>
      </c>
      <c r="J36" s="27">
        <f t="shared" si="1"/>
        <v>0</v>
      </c>
      <c r="K36" s="27">
        <f t="shared" si="1"/>
        <v>109698</v>
      </c>
      <c r="L36" s="27">
        <f t="shared" si="1"/>
        <v>0</v>
      </c>
      <c r="M36" s="27">
        <f t="shared" si="1"/>
        <v>0</v>
      </c>
      <c r="N36" s="27">
        <f t="shared" si="1"/>
        <v>0</v>
      </c>
      <c r="O36" s="27">
        <f t="shared" si="1"/>
        <v>0</v>
      </c>
      <c r="P36" s="27">
        <f t="shared" si="1"/>
        <v>0</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1737786</v>
      </c>
      <c r="E38" s="43">
        <f t="shared" si="2"/>
        <v>0</v>
      </c>
      <c r="F38" s="43">
        <f t="shared" si="2"/>
        <v>46193</v>
      </c>
      <c r="G38" s="43">
        <f t="shared" si="2"/>
        <v>1545326</v>
      </c>
      <c r="H38" s="43">
        <f t="shared" si="2"/>
        <v>36569</v>
      </c>
      <c r="I38" s="43">
        <f t="shared" si="2"/>
        <v>0</v>
      </c>
      <c r="J38" s="43">
        <f t="shared" si="2"/>
        <v>0</v>
      </c>
      <c r="K38" s="43">
        <f t="shared" si="2"/>
        <v>109698</v>
      </c>
      <c r="L38" s="43">
        <f t="shared" si="2"/>
        <v>0</v>
      </c>
      <c r="M38" s="43">
        <f t="shared" si="2"/>
        <v>0</v>
      </c>
      <c r="N38" s="43">
        <f t="shared" si="2"/>
        <v>0</v>
      </c>
      <c r="O38" s="43">
        <f t="shared" si="2"/>
        <v>0</v>
      </c>
      <c r="P38" s="43">
        <f t="shared" si="2"/>
        <v>0</v>
      </c>
      <c r="Q38" s="43">
        <f t="shared" si="2"/>
        <v>0</v>
      </c>
    </row>
    <row r="39" spans="3:17" ht="19.5" customHeight="1">
      <c r="C39" s="23" t="s">
        <v>43</v>
      </c>
      <c r="D39" s="43"/>
      <c r="E39" s="44" t="e">
        <f aca="true" t="shared" si="3" ref="E39:Q39">E37/E36</f>
        <v>#DIV/0!</v>
      </c>
      <c r="F39" s="44">
        <f t="shared" si="3"/>
        <v>0</v>
      </c>
      <c r="G39" s="44">
        <f t="shared" si="3"/>
        <v>0</v>
      </c>
      <c r="H39" s="44">
        <f t="shared" si="3"/>
        <v>0</v>
      </c>
      <c r="I39" s="44" t="e">
        <f t="shared" si="3"/>
        <v>#DIV/0!</v>
      </c>
      <c r="J39" s="44" t="e">
        <f t="shared" si="3"/>
        <v>#DIV/0!</v>
      </c>
      <c r="K39" s="44">
        <f t="shared" si="3"/>
        <v>0</v>
      </c>
      <c r="L39" s="44" t="e">
        <f t="shared" si="3"/>
        <v>#DIV/0!</v>
      </c>
      <c r="M39" s="44" t="e">
        <f t="shared" si="3"/>
        <v>#DIV/0!</v>
      </c>
      <c r="N39" s="44" t="e">
        <f t="shared" si="3"/>
        <v>#DIV/0!</v>
      </c>
      <c r="O39" s="44" t="e">
        <f t="shared" si="3"/>
        <v>#DIV/0!</v>
      </c>
      <c r="P39" s="44" t="e">
        <f t="shared" si="3"/>
        <v>#DIV/0!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0</v>
      </c>
      <c r="F42" s="27">
        <f t="shared" si="4"/>
        <v>46193</v>
      </c>
      <c r="G42" s="27">
        <f t="shared" si="4"/>
        <v>1591519</v>
      </c>
      <c r="H42" s="27">
        <f t="shared" si="4"/>
        <v>1628088</v>
      </c>
      <c r="I42" s="27">
        <f t="shared" si="4"/>
        <v>1628088</v>
      </c>
      <c r="J42" s="27">
        <f t="shared" si="4"/>
        <v>1628088</v>
      </c>
      <c r="K42" s="27">
        <f t="shared" si="4"/>
        <v>1737786</v>
      </c>
      <c r="L42" s="27">
        <f t="shared" si="4"/>
        <v>1737786</v>
      </c>
      <c r="M42" s="27">
        <f t="shared" si="4"/>
        <v>1737786</v>
      </c>
      <c r="N42" s="27">
        <f t="shared" si="4"/>
        <v>1737786</v>
      </c>
      <c r="O42" s="27">
        <f t="shared" si="4"/>
        <v>1737786</v>
      </c>
      <c r="P42" s="27">
        <f t="shared" si="4"/>
        <v>1737786</v>
      </c>
      <c r="Q42" s="27">
        <f t="shared" si="4"/>
        <v>1737786</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0</v>
      </c>
      <c r="F44" s="43">
        <f t="shared" si="5"/>
        <v>46193</v>
      </c>
      <c r="G44" s="43">
        <f t="shared" si="5"/>
        <v>1591519</v>
      </c>
      <c r="H44" s="43">
        <f t="shared" si="5"/>
        <v>1628088</v>
      </c>
      <c r="I44" s="43">
        <f t="shared" si="5"/>
        <v>1628088</v>
      </c>
      <c r="J44" s="43">
        <f t="shared" si="5"/>
        <v>1628088</v>
      </c>
      <c r="K44" s="43">
        <f t="shared" si="5"/>
        <v>1737786</v>
      </c>
      <c r="L44" s="43">
        <f t="shared" si="5"/>
        <v>1737786</v>
      </c>
      <c r="M44" s="43">
        <f t="shared" si="5"/>
        <v>1737786</v>
      </c>
      <c r="N44" s="43">
        <f t="shared" si="5"/>
        <v>1737786</v>
      </c>
      <c r="O44" s="43">
        <f t="shared" si="5"/>
        <v>1737786</v>
      </c>
      <c r="P44" s="43">
        <f t="shared" si="5"/>
        <v>1737786</v>
      </c>
      <c r="Q44" s="43">
        <f t="shared" si="5"/>
        <v>1737786</v>
      </c>
    </row>
    <row r="45" spans="3:17" ht="19.5" customHeight="1">
      <c r="C45" s="23" t="s">
        <v>43</v>
      </c>
      <c r="D45" s="43"/>
      <c r="E45" s="44" t="e">
        <f aca="true" t="shared" si="6" ref="E45:Q45">E43/E42</f>
        <v>#DIV/0!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21" useFirstPageNumber="1" fitToHeight="2" horizontalDpi="600" verticalDpi="600" orientation="landscape" paperSize="9" scale="58" r:id="rId2"/>
  <headerFooter alignWithMargins="0">
    <oddFooter>&amp;C&amp;20- &amp;P -</oddFooter>
  </headerFooter>
  <drawing r:id="rId1"/>
</worksheet>
</file>

<file path=xl/worksheets/sheet23.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63" t="s">
        <v>94</v>
      </c>
    </row>
    <row r="2" spans="1:2" ht="22.5" customHeight="1">
      <c r="A2" s="17"/>
      <c r="B2" s="19" t="s">
        <v>10</v>
      </c>
    </row>
    <row r="3" spans="1:2" s="22" customFormat="1" ht="29.25" customHeight="1">
      <c r="A3" s="20"/>
      <c r="B3" s="19" t="s">
        <v>96</v>
      </c>
    </row>
    <row r="4" spans="1:2" s="22" customFormat="1" ht="29.25" customHeight="1">
      <c r="A4" s="20"/>
      <c r="B4" s="64"/>
    </row>
    <row r="5" ht="27.7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30</v>
      </c>
      <c r="C7" s="67" t="s">
        <v>95</v>
      </c>
      <c r="D7" s="47">
        <v>55920</v>
      </c>
      <c r="E7" s="41">
        <v>238</v>
      </c>
      <c r="F7" s="41">
        <v>3463</v>
      </c>
      <c r="G7" s="41">
        <v>5782</v>
      </c>
      <c r="H7" s="41">
        <v>7871</v>
      </c>
      <c r="I7" s="41">
        <v>5794</v>
      </c>
      <c r="J7" s="41">
        <v>2530</v>
      </c>
      <c r="K7" s="41">
        <v>5106</v>
      </c>
      <c r="L7" s="41">
        <v>3709</v>
      </c>
      <c r="M7" s="41">
        <v>4663</v>
      </c>
      <c r="N7" s="41">
        <v>3242</v>
      </c>
      <c r="O7" s="41">
        <v>4626</v>
      </c>
      <c r="P7" s="41">
        <v>6761</v>
      </c>
      <c r="Q7" s="41">
        <v>2135</v>
      </c>
      <c r="R7" s="41">
        <f>SUM(E7:Q7)</f>
        <v>55920</v>
      </c>
    </row>
    <row r="8" spans="2:18" ht="37.5" customHeight="1">
      <c r="B8" s="32"/>
      <c r="C8" s="48" t="s">
        <v>39</v>
      </c>
      <c r="D8" s="49"/>
      <c r="E8" s="35">
        <f>E7</f>
        <v>238</v>
      </c>
      <c r="F8" s="36">
        <f>SUM(E7:F7)</f>
        <v>3701</v>
      </c>
      <c r="G8" s="35">
        <f>SUM(E7:G7)</f>
        <v>9483</v>
      </c>
      <c r="H8" s="35">
        <f>SUM(E7:H7)</f>
        <v>17354</v>
      </c>
      <c r="I8" s="36">
        <f>SUM(E7:I7)</f>
        <v>23148</v>
      </c>
      <c r="J8" s="35">
        <f>SUM(E7:J7)</f>
        <v>25678</v>
      </c>
      <c r="K8" s="35">
        <f>SUM(E7:K7)</f>
        <v>30784</v>
      </c>
      <c r="L8" s="37">
        <f>SUM(E7:L7)</f>
        <v>34493</v>
      </c>
      <c r="M8" s="35">
        <f>SUM(E7:M7)</f>
        <v>39156</v>
      </c>
      <c r="N8" s="35">
        <f>SUM(E7:N7)</f>
        <v>42398</v>
      </c>
      <c r="O8" s="35">
        <f>SUM(E7:O7)</f>
        <v>47024</v>
      </c>
      <c r="P8" s="36">
        <f>SUM(E7:P7)</f>
        <v>53785</v>
      </c>
      <c r="Q8" s="35">
        <f>SUM(E7:Q7)</f>
        <v>55920</v>
      </c>
      <c r="R8" s="34"/>
    </row>
    <row r="9" ht="92.25" customHeight="1">
      <c r="Q9" s="74" t="s">
        <v>107</v>
      </c>
    </row>
    <row r="12" ht="27"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30</v>
      </c>
      <c r="C14" s="67" t="s">
        <v>95</v>
      </c>
      <c r="D14" s="47"/>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55920</v>
      </c>
      <c r="E36" s="27">
        <f aca="true" t="shared" si="1" ref="E36:Q36">E7</f>
        <v>238</v>
      </c>
      <c r="F36" s="27">
        <f t="shared" si="1"/>
        <v>3463</v>
      </c>
      <c r="G36" s="27">
        <f t="shared" si="1"/>
        <v>5782</v>
      </c>
      <c r="H36" s="27">
        <f t="shared" si="1"/>
        <v>7871</v>
      </c>
      <c r="I36" s="27">
        <f t="shared" si="1"/>
        <v>5794</v>
      </c>
      <c r="J36" s="27">
        <f t="shared" si="1"/>
        <v>2530</v>
      </c>
      <c r="K36" s="27">
        <f t="shared" si="1"/>
        <v>5106</v>
      </c>
      <c r="L36" s="27">
        <f t="shared" si="1"/>
        <v>3709</v>
      </c>
      <c r="M36" s="27">
        <f t="shared" si="1"/>
        <v>4663</v>
      </c>
      <c r="N36" s="27">
        <f t="shared" si="1"/>
        <v>3242</v>
      </c>
      <c r="O36" s="27">
        <f t="shared" si="1"/>
        <v>4626</v>
      </c>
      <c r="P36" s="27">
        <f t="shared" si="1"/>
        <v>6761</v>
      </c>
      <c r="Q36" s="27">
        <f t="shared" si="1"/>
        <v>2135</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55920</v>
      </c>
      <c r="E38" s="43">
        <f t="shared" si="2"/>
        <v>238</v>
      </c>
      <c r="F38" s="43">
        <f t="shared" si="2"/>
        <v>3463</v>
      </c>
      <c r="G38" s="43">
        <f t="shared" si="2"/>
        <v>5782</v>
      </c>
      <c r="H38" s="43">
        <f t="shared" si="2"/>
        <v>7871</v>
      </c>
      <c r="I38" s="43">
        <f t="shared" si="2"/>
        <v>5794</v>
      </c>
      <c r="J38" s="43">
        <f t="shared" si="2"/>
        <v>2530</v>
      </c>
      <c r="K38" s="43">
        <f t="shared" si="2"/>
        <v>5106</v>
      </c>
      <c r="L38" s="43">
        <f t="shared" si="2"/>
        <v>3709</v>
      </c>
      <c r="M38" s="43">
        <f t="shared" si="2"/>
        <v>4663</v>
      </c>
      <c r="N38" s="43">
        <f t="shared" si="2"/>
        <v>3242</v>
      </c>
      <c r="O38" s="43">
        <f t="shared" si="2"/>
        <v>4626</v>
      </c>
      <c r="P38" s="43">
        <f t="shared" si="2"/>
        <v>6761</v>
      </c>
      <c r="Q38" s="43">
        <f t="shared" si="2"/>
        <v>2135</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238</v>
      </c>
      <c r="F42" s="27">
        <f t="shared" si="4"/>
        <v>3701</v>
      </c>
      <c r="G42" s="27">
        <f t="shared" si="4"/>
        <v>9483</v>
      </c>
      <c r="H42" s="27">
        <f t="shared" si="4"/>
        <v>17354</v>
      </c>
      <c r="I42" s="27">
        <f t="shared" si="4"/>
        <v>23148</v>
      </c>
      <c r="J42" s="27">
        <f t="shared" si="4"/>
        <v>25678</v>
      </c>
      <c r="K42" s="27">
        <f t="shared" si="4"/>
        <v>30784</v>
      </c>
      <c r="L42" s="27">
        <f t="shared" si="4"/>
        <v>34493</v>
      </c>
      <c r="M42" s="27">
        <f t="shared" si="4"/>
        <v>39156</v>
      </c>
      <c r="N42" s="27">
        <f t="shared" si="4"/>
        <v>42398</v>
      </c>
      <c r="O42" s="27">
        <f t="shared" si="4"/>
        <v>47024</v>
      </c>
      <c r="P42" s="27">
        <f t="shared" si="4"/>
        <v>53785</v>
      </c>
      <c r="Q42" s="27">
        <f t="shared" si="4"/>
        <v>55920</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238</v>
      </c>
      <c r="F44" s="43">
        <f t="shared" si="5"/>
        <v>3701</v>
      </c>
      <c r="G44" s="43">
        <f t="shared" si="5"/>
        <v>9483</v>
      </c>
      <c r="H44" s="43">
        <f t="shared" si="5"/>
        <v>17354</v>
      </c>
      <c r="I44" s="43">
        <f t="shared" si="5"/>
        <v>23148</v>
      </c>
      <c r="J44" s="43">
        <f t="shared" si="5"/>
        <v>25678</v>
      </c>
      <c r="K44" s="43">
        <f t="shared" si="5"/>
        <v>30784</v>
      </c>
      <c r="L44" s="43">
        <f t="shared" si="5"/>
        <v>34493</v>
      </c>
      <c r="M44" s="43">
        <f t="shared" si="5"/>
        <v>39156</v>
      </c>
      <c r="N44" s="43">
        <f t="shared" si="5"/>
        <v>42398</v>
      </c>
      <c r="O44" s="43">
        <f t="shared" si="5"/>
        <v>47024</v>
      </c>
      <c r="P44" s="43">
        <f t="shared" si="5"/>
        <v>53785</v>
      </c>
      <c r="Q44" s="43">
        <f t="shared" si="5"/>
        <v>55920</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headerFooter alignWithMargins="0">
    <oddFooter>&amp;C&amp;20-  &amp;P&amp;[ -</oddFooter>
  </headerFooter>
  <drawing r:id="rId1"/>
</worksheet>
</file>

<file path=xl/worksheets/sheet3.xml><?xml version="1.0" encoding="utf-8"?>
<worksheet xmlns="http://schemas.openxmlformats.org/spreadsheetml/2006/main" xmlns:r="http://schemas.openxmlformats.org/officeDocument/2006/relationships">
  <sheetPr>
    <tabColor indexed="41"/>
  </sheetPr>
  <dimension ref="A1:R49"/>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45</v>
      </c>
    </row>
    <row r="2" spans="1:2" ht="22.5" customHeight="1">
      <c r="A2" s="17"/>
      <c r="B2" s="19" t="s">
        <v>10</v>
      </c>
    </row>
    <row r="3" spans="1:2" s="22" customFormat="1" ht="29.25" customHeight="1">
      <c r="A3" s="20"/>
      <c r="B3" s="21" t="s">
        <v>46</v>
      </c>
    </row>
    <row r="4" spans="1:2" s="22" customFormat="1" ht="29.25" customHeight="1">
      <c r="A4" s="20"/>
      <c r="B4" s="21"/>
    </row>
    <row r="5" ht="27.7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29.25" customHeight="1">
      <c r="B7" s="68"/>
      <c r="C7" s="69" t="s">
        <v>98</v>
      </c>
      <c r="D7" s="27">
        <v>299695</v>
      </c>
      <c r="E7" s="27">
        <v>1</v>
      </c>
      <c r="F7" s="27">
        <v>3471</v>
      </c>
      <c r="G7" s="27">
        <v>44007</v>
      </c>
      <c r="H7" s="27">
        <v>41022</v>
      </c>
      <c r="I7" s="27">
        <v>255</v>
      </c>
      <c r="J7" s="27">
        <v>30872</v>
      </c>
      <c r="K7" s="27">
        <v>25942</v>
      </c>
      <c r="L7" s="27">
        <v>41280</v>
      </c>
      <c r="M7" s="27">
        <v>37669</v>
      </c>
      <c r="N7" s="27">
        <v>28023</v>
      </c>
      <c r="O7" s="27">
        <v>32987</v>
      </c>
      <c r="P7" s="27">
        <v>11676</v>
      </c>
      <c r="Q7" s="27">
        <v>2490</v>
      </c>
      <c r="R7" s="27">
        <f>SUM(E7:Q7)</f>
        <v>299695</v>
      </c>
    </row>
    <row r="8" spans="2:18" ht="29.25" customHeight="1">
      <c r="B8" s="28" t="s">
        <v>47</v>
      </c>
      <c r="C8" s="70" t="s">
        <v>97</v>
      </c>
      <c r="D8" s="27">
        <v>3271</v>
      </c>
      <c r="E8" s="27">
        <v>29</v>
      </c>
      <c r="F8" s="27">
        <v>35</v>
      </c>
      <c r="G8" s="27">
        <v>401</v>
      </c>
      <c r="H8" s="27">
        <v>274</v>
      </c>
      <c r="I8" s="27">
        <v>64</v>
      </c>
      <c r="J8" s="27">
        <v>19</v>
      </c>
      <c r="K8" s="27">
        <v>180</v>
      </c>
      <c r="L8" s="27">
        <v>1298</v>
      </c>
      <c r="M8" s="27">
        <v>550</v>
      </c>
      <c r="N8" s="27">
        <v>214</v>
      </c>
      <c r="O8" s="27">
        <v>173</v>
      </c>
      <c r="P8" s="27">
        <v>34</v>
      </c>
      <c r="Q8" s="27">
        <v>0</v>
      </c>
      <c r="R8" s="27">
        <f>SUM(E8:Q8)</f>
        <v>3271</v>
      </c>
    </row>
    <row r="9" spans="2:18" ht="29.25" customHeight="1">
      <c r="B9" s="28"/>
      <c r="C9" s="30" t="s">
        <v>57</v>
      </c>
      <c r="D9" s="31">
        <f aca="true" t="shared" si="0" ref="D9:R9">SUM(D7:D8)</f>
        <v>302966</v>
      </c>
      <c r="E9" s="31">
        <f t="shared" si="0"/>
        <v>30</v>
      </c>
      <c r="F9" s="31">
        <f t="shared" si="0"/>
        <v>3506</v>
      </c>
      <c r="G9" s="31">
        <f t="shared" si="0"/>
        <v>44408</v>
      </c>
      <c r="H9" s="31">
        <f t="shared" si="0"/>
        <v>41296</v>
      </c>
      <c r="I9" s="31">
        <f t="shared" si="0"/>
        <v>319</v>
      </c>
      <c r="J9" s="31">
        <f t="shared" si="0"/>
        <v>30891</v>
      </c>
      <c r="K9" s="31">
        <f t="shared" si="0"/>
        <v>26122</v>
      </c>
      <c r="L9" s="31">
        <f t="shared" si="0"/>
        <v>42578</v>
      </c>
      <c r="M9" s="31">
        <f t="shared" si="0"/>
        <v>38219</v>
      </c>
      <c r="N9" s="31">
        <f t="shared" si="0"/>
        <v>28237</v>
      </c>
      <c r="O9" s="31">
        <f t="shared" si="0"/>
        <v>33160</v>
      </c>
      <c r="P9" s="31">
        <f t="shared" si="0"/>
        <v>11710</v>
      </c>
      <c r="Q9" s="31">
        <f t="shared" si="0"/>
        <v>2490</v>
      </c>
      <c r="R9" s="31">
        <f t="shared" si="0"/>
        <v>302966</v>
      </c>
    </row>
    <row r="10" spans="2:18" ht="29.25" customHeight="1">
      <c r="B10" s="32"/>
      <c r="C10" s="71" t="s">
        <v>39</v>
      </c>
      <c r="D10" s="49"/>
      <c r="E10" s="35">
        <f>E9</f>
        <v>30</v>
      </c>
      <c r="F10" s="36">
        <f>SUM(E9:F9)</f>
        <v>3536</v>
      </c>
      <c r="G10" s="35">
        <f>SUM(E9:G9)</f>
        <v>47944</v>
      </c>
      <c r="H10" s="35">
        <f>SUM(E9:H9)</f>
        <v>89240</v>
      </c>
      <c r="I10" s="36">
        <f>SUM(E9:I9)</f>
        <v>89559</v>
      </c>
      <c r="J10" s="35">
        <f>SUM(E9:J9)</f>
        <v>120450</v>
      </c>
      <c r="K10" s="35">
        <f>SUM(E9:K9)</f>
        <v>146572</v>
      </c>
      <c r="L10" s="37">
        <f>SUM(E9:L9)</f>
        <v>189150</v>
      </c>
      <c r="M10" s="35">
        <f>SUM(E9:M9)</f>
        <v>227369</v>
      </c>
      <c r="N10" s="35">
        <f>SUM(E9:N9)</f>
        <v>255606</v>
      </c>
      <c r="O10" s="35">
        <f>SUM(E9:O9)</f>
        <v>288766</v>
      </c>
      <c r="P10" s="36">
        <f>SUM(E9:P9)</f>
        <v>300476</v>
      </c>
      <c r="Q10" s="35">
        <f>SUM(E9:Q9)</f>
        <v>302966</v>
      </c>
      <c r="R10" s="34"/>
    </row>
    <row r="11" ht="54.75" customHeight="1">
      <c r="Q11" s="74" t="s">
        <v>107</v>
      </c>
    </row>
    <row r="14" ht="25.5" customHeight="1">
      <c r="R14" s="23" t="s">
        <v>12</v>
      </c>
    </row>
    <row r="15" spans="2:18" ht="34.5" customHeight="1">
      <c r="B15" s="24" t="s">
        <v>13</v>
      </c>
      <c r="C15" s="72" t="s">
        <v>14</v>
      </c>
      <c r="D15" s="25" t="s">
        <v>15</v>
      </c>
      <c r="E15" s="24" t="s">
        <v>16</v>
      </c>
      <c r="F15" s="24" t="s">
        <v>17</v>
      </c>
      <c r="G15" s="24" t="s">
        <v>18</v>
      </c>
      <c r="H15" s="24" t="s">
        <v>19</v>
      </c>
      <c r="I15" s="24" t="s">
        <v>20</v>
      </c>
      <c r="J15" s="24" t="s">
        <v>21</v>
      </c>
      <c r="K15" s="24" t="s">
        <v>22</v>
      </c>
      <c r="L15" s="24" t="s">
        <v>23</v>
      </c>
      <c r="M15" s="24" t="s">
        <v>24</v>
      </c>
      <c r="N15" s="24" t="s">
        <v>25</v>
      </c>
      <c r="O15" s="24" t="s">
        <v>26</v>
      </c>
      <c r="P15" s="24" t="s">
        <v>27</v>
      </c>
      <c r="Q15" s="24" t="s">
        <v>28</v>
      </c>
      <c r="R15" s="24" t="s">
        <v>29</v>
      </c>
    </row>
    <row r="16" spans="2:18" ht="29.25" customHeight="1">
      <c r="B16" s="68"/>
      <c r="C16" s="69" t="s">
        <v>48</v>
      </c>
      <c r="D16" s="27"/>
      <c r="E16" s="27"/>
      <c r="F16" s="27"/>
      <c r="G16" s="27"/>
      <c r="H16" s="27"/>
      <c r="I16" s="27"/>
      <c r="J16" s="27"/>
      <c r="K16" s="27"/>
      <c r="L16" s="27"/>
      <c r="M16" s="27"/>
      <c r="N16" s="27"/>
      <c r="O16" s="27"/>
      <c r="P16" s="27"/>
      <c r="Q16" s="27"/>
      <c r="R16" s="27">
        <f>SUM(E16:Q16)</f>
        <v>0</v>
      </c>
    </row>
    <row r="17" spans="2:18" ht="29.25" customHeight="1">
      <c r="B17" s="28" t="s">
        <v>47</v>
      </c>
      <c r="C17" s="70" t="s">
        <v>97</v>
      </c>
      <c r="D17" s="27"/>
      <c r="E17" s="27"/>
      <c r="F17" s="27"/>
      <c r="G17" s="27"/>
      <c r="H17" s="27"/>
      <c r="I17" s="27"/>
      <c r="J17" s="27"/>
      <c r="K17" s="27"/>
      <c r="L17" s="27"/>
      <c r="M17" s="27"/>
      <c r="N17" s="27"/>
      <c r="O17" s="27"/>
      <c r="P17" s="27"/>
      <c r="Q17" s="27"/>
      <c r="R17" s="27">
        <f>SUM(E17:Q17)</f>
        <v>0</v>
      </c>
    </row>
    <row r="18" spans="2:18" ht="29.25" customHeight="1">
      <c r="B18" s="28"/>
      <c r="C18" s="30" t="s">
        <v>57</v>
      </c>
      <c r="D18" s="31">
        <f aca="true" t="shared" si="1" ref="D18:R18">SUM(D16:D17)</f>
        <v>0</v>
      </c>
      <c r="E18" s="31">
        <f t="shared" si="1"/>
        <v>0</v>
      </c>
      <c r="F18" s="31">
        <f t="shared" si="1"/>
        <v>0</v>
      </c>
      <c r="G18" s="31">
        <f t="shared" si="1"/>
        <v>0</v>
      </c>
      <c r="H18" s="31">
        <f t="shared" si="1"/>
        <v>0</v>
      </c>
      <c r="I18" s="31">
        <f t="shared" si="1"/>
        <v>0</v>
      </c>
      <c r="J18" s="31">
        <f t="shared" si="1"/>
        <v>0</v>
      </c>
      <c r="K18" s="31">
        <f t="shared" si="1"/>
        <v>0</v>
      </c>
      <c r="L18" s="31">
        <f t="shared" si="1"/>
        <v>0</v>
      </c>
      <c r="M18" s="31">
        <f t="shared" si="1"/>
        <v>0</v>
      </c>
      <c r="N18" s="31">
        <f t="shared" si="1"/>
        <v>0</v>
      </c>
      <c r="O18" s="31">
        <f t="shared" si="1"/>
        <v>0</v>
      </c>
      <c r="P18" s="31">
        <f t="shared" si="1"/>
        <v>0</v>
      </c>
      <c r="Q18" s="31">
        <f t="shared" si="1"/>
        <v>0</v>
      </c>
      <c r="R18" s="31">
        <f t="shared" si="1"/>
        <v>0</v>
      </c>
    </row>
    <row r="19" spans="2:18" ht="29.25" customHeight="1">
      <c r="B19" s="28"/>
      <c r="C19" s="71" t="s">
        <v>40</v>
      </c>
      <c r="D19" s="49"/>
      <c r="E19" s="35"/>
      <c r="F19" s="36"/>
      <c r="G19" s="35"/>
      <c r="H19" s="35"/>
      <c r="I19" s="36"/>
      <c r="J19" s="35"/>
      <c r="K19" s="35"/>
      <c r="L19" s="37"/>
      <c r="M19" s="35"/>
      <c r="N19" s="35"/>
      <c r="O19" s="35"/>
      <c r="P19" s="36"/>
      <c r="Q19" s="35"/>
      <c r="R19" s="34"/>
    </row>
    <row r="20" spans="2:18" ht="29.25" customHeight="1">
      <c r="B20" s="32"/>
      <c r="C20" s="73" t="s">
        <v>41</v>
      </c>
      <c r="D20" s="51"/>
      <c r="E20" s="40">
        <f aca="true" t="shared" si="2" ref="E20:Q20">E19/E10</f>
        <v>0</v>
      </c>
      <c r="F20" s="40">
        <f t="shared" si="2"/>
        <v>0</v>
      </c>
      <c r="G20" s="40">
        <f t="shared" si="2"/>
        <v>0</v>
      </c>
      <c r="H20" s="40">
        <f t="shared" si="2"/>
        <v>0</v>
      </c>
      <c r="I20" s="40">
        <f t="shared" si="2"/>
        <v>0</v>
      </c>
      <c r="J20" s="40">
        <f t="shared" si="2"/>
        <v>0</v>
      </c>
      <c r="K20" s="40">
        <f t="shared" si="2"/>
        <v>0</v>
      </c>
      <c r="L20" s="40">
        <f t="shared" si="2"/>
        <v>0</v>
      </c>
      <c r="M20" s="40">
        <f t="shared" si="2"/>
        <v>0</v>
      </c>
      <c r="N20" s="40">
        <f t="shared" si="2"/>
        <v>0</v>
      </c>
      <c r="O20" s="40">
        <f t="shared" si="2"/>
        <v>0</v>
      </c>
      <c r="P20" s="40">
        <f t="shared" si="2"/>
        <v>0</v>
      </c>
      <c r="Q20" s="40">
        <f t="shared" si="2"/>
        <v>0</v>
      </c>
      <c r="R20" s="39"/>
    </row>
    <row r="21" spans="2:18" ht="42.75" customHeight="1">
      <c r="B21" s="52"/>
      <c r="C21" s="52"/>
      <c r="D21" s="52"/>
      <c r="E21" s="52"/>
      <c r="F21" s="52"/>
      <c r="G21" s="52"/>
      <c r="H21" s="52"/>
      <c r="I21" s="52"/>
      <c r="J21" s="52"/>
      <c r="K21" s="52"/>
      <c r="L21" s="52"/>
      <c r="M21" s="52"/>
      <c r="N21" s="52"/>
      <c r="O21" s="52"/>
      <c r="P21" s="52"/>
      <c r="Q21" s="52"/>
      <c r="R21" s="52"/>
    </row>
    <row r="22" spans="2:18" ht="24.75" customHeight="1">
      <c r="B22" s="52"/>
      <c r="C22" s="52"/>
      <c r="D22" s="52"/>
      <c r="E22" s="52"/>
      <c r="F22" s="52"/>
      <c r="G22" s="52"/>
      <c r="H22" s="52"/>
      <c r="I22" s="52"/>
      <c r="J22" s="52"/>
      <c r="K22" s="52"/>
      <c r="L22" s="52"/>
      <c r="M22" s="52"/>
      <c r="N22" s="52"/>
      <c r="O22" s="52"/>
      <c r="P22" s="52"/>
      <c r="Q22" s="52"/>
      <c r="R22" s="52"/>
    </row>
    <row r="39" spans="4:17" ht="19.5" customHeight="1">
      <c r="D39" s="41"/>
      <c r="E39" s="42" t="s">
        <v>16</v>
      </c>
      <c r="F39" s="42" t="s">
        <v>17</v>
      </c>
      <c r="G39" s="42" t="s">
        <v>18</v>
      </c>
      <c r="H39" s="42" t="s">
        <v>19</v>
      </c>
      <c r="I39" s="42" t="s">
        <v>20</v>
      </c>
      <c r="J39" s="42" t="s">
        <v>21</v>
      </c>
      <c r="K39" s="42" t="s">
        <v>22</v>
      </c>
      <c r="L39" s="42" t="s">
        <v>23</v>
      </c>
      <c r="M39" s="42" t="s">
        <v>24</v>
      </c>
      <c r="N39" s="42" t="s">
        <v>25</v>
      </c>
      <c r="O39" s="42" t="s">
        <v>26</v>
      </c>
      <c r="P39" s="42" t="s">
        <v>27</v>
      </c>
      <c r="Q39" s="42" t="s">
        <v>28</v>
      </c>
    </row>
    <row r="40" spans="3:17" ht="19.5" customHeight="1">
      <c r="C40" s="23" t="s">
        <v>100</v>
      </c>
      <c r="D40" s="27">
        <f>SUM(E40:Q40)</f>
        <v>302966</v>
      </c>
      <c r="E40" s="27">
        <f aca="true" t="shared" si="3" ref="E40:Q40">E9</f>
        <v>30</v>
      </c>
      <c r="F40" s="27">
        <f t="shared" si="3"/>
        <v>3506</v>
      </c>
      <c r="G40" s="27">
        <f t="shared" si="3"/>
        <v>44408</v>
      </c>
      <c r="H40" s="27">
        <f t="shared" si="3"/>
        <v>41296</v>
      </c>
      <c r="I40" s="27">
        <f t="shared" si="3"/>
        <v>319</v>
      </c>
      <c r="J40" s="27">
        <f t="shared" si="3"/>
        <v>30891</v>
      </c>
      <c r="K40" s="27">
        <f t="shared" si="3"/>
        <v>26122</v>
      </c>
      <c r="L40" s="27">
        <f t="shared" si="3"/>
        <v>42578</v>
      </c>
      <c r="M40" s="27">
        <f t="shared" si="3"/>
        <v>38219</v>
      </c>
      <c r="N40" s="27">
        <f t="shared" si="3"/>
        <v>28237</v>
      </c>
      <c r="O40" s="27">
        <f t="shared" si="3"/>
        <v>33160</v>
      </c>
      <c r="P40" s="27">
        <f t="shared" si="3"/>
        <v>11710</v>
      </c>
      <c r="Q40" s="27">
        <f t="shared" si="3"/>
        <v>2490</v>
      </c>
    </row>
    <row r="41" spans="3:17" ht="19.5" customHeight="1">
      <c r="C41" s="23" t="s">
        <v>101</v>
      </c>
      <c r="D41" s="27">
        <f>SUM(E41:Q41)</f>
        <v>0</v>
      </c>
      <c r="E41" s="27"/>
      <c r="F41" s="27"/>
      <c r="G41" s="27"/>
      <c r="H41" s="27"/>
      <c r="I41" s="27"/>
      <c r="J41" s="27"/>
      <c r="K41" s="27"/>
      <c r="L41" s="27"/>
      <c r="M41" s="27"/>
      <c r="N41" s="27"/>
      <c r="O41" s="27"/>
      <c r="P41" s="27"/>
      <c r="Q41" s="27"/>
    </row>
    <row r="42" spans="3:17" ht="19.5" customHeight="1">
      <c r="C42" s="23" t="s">
        <v>42</v>
      </c>
      <c r="D42" s="43">
        <f aca="true" t="shared" si="4" ref="D42:Q42">D40-D41</f>
        <v>302966</v>
      </c>
      <c r="E42" s="43">
        <f t="shared" si="4"/>
        <v>30</v>
      </c>
      <c r="F42" s="43">
        <f t="shared" si="4"/>
        <v>3506</v>
      </c>
      <c r="G42" s="43">
        <f t="shared" si="4"/>
        <v>44408</v>
      </c>
      <c r="H42" s="43">
        <f t="shared" si="4"/>
        <v>41296</v>
      </c>
      <c r="I42" s="43">
        <f t="shared" si="4"/>
        <v>319</v>
      </c>
      <c r="J42" s="43">
        <f t="shared" si="4"/>
        <v>30891</v>
      </c>
      <c r="K42" s="43">
        <f t="shared" si="4"/>
        <v>26122</v>
      </c>
      <c r="L42" s="43">
        <f t="shared" si="4"/>
        <v>42578</v>
      </c>
      <c r="M42" s="43">
        <f t="shared" si="4"/>
        <v>38219</v>
      </c>
      <c r="N42" s="43">
        <f t="shared" si="4"/>
        <v>28237</v>
      </c>
      <c r="O42" s="43">
        <f t="shared" si="4"/>
        <v>33160</v>
      </c>
      <c r="P42" s="43">
        <f t="shared" si="4"/>
        <v>11710</v>
      </c>
      <c r="Q42" s="43">
        <f t="shared" si="4"/>
        <v>2490</v>
      </c>
    </row>
    <row r="43" spans="3:17" ht="19.5" customHeight="1">
      <c r="C43" s="23" t="s">
        <v>43</v>
      </c>
      <c r="D43" s="43"/>
      <c r="E43" s="44">
        <f aca="true" t="shared" si="5" ref="E43:Q43">E41/E40</f>
        <v>0</v>
      </c>
      <c r="F43" s="44">
        <f t="shared" si="5"/>
        <v>0</v>
      </c>
      <c r="G43" s="44">
        <f t="shared" si="5"/>
        <v>0</v>
      </c>
      <c r="H43" s="44">
        <f t="shared" si="5"/>
        <v>0</v>
      </c>
      <c r="I43" s="44">
        <f t="shared" si="5"/>
        <v>0</v>
      </c>
      <c r="J43" s="44">
        <f t="shared" si="5"/>
        <v>0</v>
      </c>
      <c r="K43" s="44">
        <f t="shared" si="5"/>
        <v>0</v>
      </c>
      <c r="L43" s="44">
        <f t="shared" si="5"/>
        <v>0</v>
      </c>
      <c r="M43" s="44">
        <f t="shared" si="5"/>
        <v>0</v>
      </c>
      <c r="N43" s="44">
        <f t="shared" si="5"/>
        <v>0</v>
      </c>
      <c r="O43" s="44">
        <f t="shared" si="5"/>
        <v>0</v>
      </c>
      <c r="P43" s="44">
        <f t="shared" si="5"/>
        <v>0</v>
      </c>
      <c r="Q43" s="44">
        <f t="shared" si="5"/>
        <v>0</v>
      </c>
    </row>
    <row r="44" spans="3:17" ht="19.5" customHeight="1">
      <c r="C44" s="23"/>
      <c r="D44" s="18" t="s">
        <v>44</v>
      </c>
      <c r="E44" s="45"/>
      <c r="F44" s="45"/>
      <c r="G44" s="45"/>
      <c r="H44" s="45"/>
      <c r="I44" s="45"/>
      <c r="J44" s="45"/>
      <c r="K44" s="45"/>
      <c r="L44" s="45"/>
      <c r="M44" s="45"/>
      <c r="N44" s="45"/>
      <c r="O44" s="45"/>
      <c r="P44" s="45"/>
      <c r="Q44" s="45"/>
    </row>
    <row r="45" spans="3:17" ht="19.5" customHeight="1">
      <c r="C45" s="23"/>
      <c r="D45" s="35"/>
      <c r="E45" s="46" t="s">
        <v>16</v>
      </c>
      <c r="F45" s="46" t="s">
        <v>17</v>
      </c>
      <c r="G45" s="46" t="s">
        <v>18</v>
      </c>
      <c r="H45" s="46" t="s">
        <v>19</v>
      </c>
      <c r="I45" s="46" t="s">
        <v>20</v>
      </c>
      <c r="J45" s="46" t="s">
        <v>21</v>
      </c>
      <c r="K45" s="46" t="s">
        <v>22</v>
      </c>
      <c r="L45" s="46" t="s">
        <v>23</v>
      </c>
      <c r="M45" s="46" t="s">
        <v>24</v>
      </c>
      <c r="N45" s="46" t="s">
        <v>25</v>
      </c>
      <c r="O45" s="46" t="s">
        <v>26</v>
      </c>
      <c r="P45" s="46" t="s">
        <v>27</v>
      </c>
      <c r="Q45" s="46" t="s">
        <v>28</v>
      </c>
    </row>
    <row r="46" spans="3:18" ht="19.5" customHeight="1">
      <c r="C46" s="23" t="s">
        <v>102</v>
      </c>
      <c r="D46" s="27"/>
      <c r="E46" s="27">
        <f aca="true" t="shared" si="6" ref="E46:Q46">E10</f>
        <v>30</v>
      </c>
      <c r="F46" s="27">
        <f t="shared" si="6"/>
        <v>3536</v>
      </c>
      <c r="G46" s="27">
        <f t="shared" si="6"/>
        <v>47944</v>
      </c>
      <c r="H46" s="27">
        <f t="shared" si="6"/>
        <v>89240</v>
      </c>
      <c r="I46" s="27">
        <f t="shared" si="6"/>
        <v>89559</v>
      </c>
      <c r="J46" s="27">
        <f t="shared" si="6"/>
        <v>120450</v>
      </c>
      <c r="K46" s="27">
        <f t="shared" si="6"/>
        <v>146572</v>
      </c>
      <c r="L46" s="27">
        <f t="shared" si="6"/>
        <v>189150</v>
      </c>
      <c r="M46" s="27">
        <f t="shared" si="6"/>
        <v>227369</v>
      </c>
      <c r="N46" s="27">
        <f t="shared" si="6"/>
        <v>255606</v>
      </c>
      <c r="O46" s="27">
        <f t="shared" si="6"/>
        <v>288766</v>
      </c>
      <c r="P46" s="27">
        <f t="shared" si="6"/>
        <v>300476</v>
      </c>
      <c r="Q46" s="27">
        <f t="shared" si="6"/>
        <v>302966</v>
      </c>
      <c r="R46" s="18">
        <f>D40-Q46</f>
        <v>0</v>
      </c>
    </row>
    <row r="47" spans="3:17" ht="19.5" customHeight="1">
      <c r="C47" s="23" t="s">
        <v>103</v>
      </c>
      <c r="D47" s="27"/>
      <c r="E47" s="27"/>
      <c r="F47" s="27"/>
      <c r="G47" s="27"/>
      <c r="H47" s="27"/>
      <c r="I47" s="27"/>
      <c r="J47" s="27"/>
      <c r="K47" s="27"/>
      <c r="L47" s="27"/>
      <c r="M47" s="27"/>
      <c r="N47" s="27"/>
      <c r="O47" s="27"/>
      <c r="P47" s="27"/>
      <c r="Q47" s="27"/>
    </row>
    <row r="48" spans="3:17" ht="19.5" customHeight="1">
      <c r="C48" s="23" t="s">
        <v>42</v>
      </c>
      <c r="D48" s="43"/>
      <c r="E48" s="43">
        <f aca="true" t="shared" si="7" ref="E48:Q48">E46-E47</f>
        <v>30</v>
      </c>
      <c r="F48" s="43">
        <f t="shared" si="7"/>
        <v>3536</v>
      </c>
      <c r="G48" s="43">
        <f t="shared" si="7"/>
        <v>47944</v>
      </c>
      <c r="H48" s="43">
        <f t="shared" si="7"/>
        <v>89240</v>
      </c>
      <c r="I48" s="43">
        <f t="shared" si="7"/>
        <v>89559</v>
      </c>
      <c r="J48" s="43">
        <f t="shared" si="7"/>
        <v>120450</v>
      </c>
      <c r="K48" s="43">
        <f t="shared" si="7"/>
        <v>146572</v>
      </c>
      <c r="L48" s="43">
        <f t="shared" si="7"/>
        <v>189150</v>
      </c>
      <c r="M48" s="43">
        <f t="shared" si="7"/>
        <v>227369</v>
      </c>
      <c r="N48" s="43">
        <f t="shared" si="7"/>
        <v>255606</v>
      </c>
      <c r="O48" s="43">
        <f t="shared" si="7"/>
        <v>288766</v>
      </c>
      <c r="P48" s="43">
        <f t="shared" si="7"/>
        <v>300476</v>
      </c>
      <c r="Q48" s="43">
        <f t="shared" si="7"/>
        <v>302966</v>
      </c>
    </row>
    <row r="49" spans="3:17" ht="19.5" customHeight="1">
      <c r="C49" s="23" t="s">
        <v>43</v>
      </c>
      <c r="D49" s="43"/>
      <c r="E49" s="44">
        <f aca="true" t="shared" si="8" ref="E49:Q49">E47/E46</f>
        <v>0</v>
      </c>
      <c r="F49" s="44">
        <f t="shared" si="8"/>
        <v>0</v>
      </c>
      <c r="G49" s="44">
        <f t="shared" si="8"/>
        <v>0</v>
      </c>
      <c r="H49" s="44">
        <f t="shared" si="8"/>
        <v>0</v>
      </c>
      <c r="I49" s="44">
        <f t="shared" si="8"/>
        <v>0</v>
      </c>
      <c r="J49" s="44">
        <f t="shared" si="8"/>
        <v>0</v>
      </c>
      <c r="K49" s="44">
        <f t="shared" si="8"/>
        <v>0</v>
      </c>
      <c r="L49" s="44">
        <f t="shared" si="8"/>
        <v>0</v>
      </c>
      <c r="M49" s="44">
        <f t="shared" si="8"/>
        <v>0</v>
      </c>
      <c r="N49" s="44">
        <f t="shared" si="8"/>
        <v>0</v>
      </c>
      <c r="O49" s="44">
        <f t="shared" si="8"/>
        <v>0</v>
      </c>
      <c r="P49" s="44">
        <f t="shared" si="8"/>
        <v>0</v>
      </c>
      <c r="Q49" s="44">
        <f t="shared" si="8"/>
        <v>0</v>
      </c>
    </row>
  </sheetData>
  <printOptions/>
  <pageMargins left="0.83" right="0.5905511811023623" top="0.5905511811023623" bottom="0.5905511811023623" header="0.5118110236220472" footer="0.5118110236220472"/>
  <pageSetup firstPageNumber="2" useFirstPageNumber="1" fitToHeight="2" horizontalDpi="600" verticalDpi="600" orientation="landscape" paperSize="9" scale="58" r:id="rId2"/>
  <headerFooter alignWithMargins="0">
    <oddFooter>&amp;C&amp;20-  &amp;P&amp;[ -</oddFooter>
  </headerFooter>
  <drawing r:id="rId1"/>
</worksheet>
</file>

<file path=xl/worksheets/sheet4.xml><?xml version="1.0" encoding="utf-8"?>
<worksheet xmlns="http://schemas.openxmlformats.org/spreadsheetml/2006/main" xmlns:r="http://schemas.openxmlformats.org/officeDocument/2006/relationships">
  <sheetPr>
    <tabColor indexed="41"/>
  </sheetPr>
  <dimension ref="A1:R49"/>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49</v>
      </c>
    </row>
    <row r="2" spans="1:2" ht="22.5" customHeight="1">
      <c r="A2" s="17"/>
      <c r="B2" s="19" t="s">
        <v>10</v>
      </c>
    </row>
    <row r="3" spans="1:2" s="22" customFormat="1" ht="29.25" customHeight="1">
      <c r="A3" s="20"/>
      <c r="B3" s="21" t="s">
        <v>104</v>
      </c>
    </row>
    <row r="4" spans="1:2" s="22" customFormat="1" ht="29.25" customHeight="1">
      <c r="A4" s="20"/>
      <c r="B4" s="21"/>
    </row>
    <row r="5" ht="27"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28.5" customHeight="1">
      <c r="B7" s="68"/>
      <c r="C7" s="27" t="s">
        <v>77</v>
      </c>
      <c r="D7" s="27">
        <v>4409</v>
      </c>
      <c r="E7" s="27">
        <v>0</v>
      </c>
      <c r="F7" s="27">
        <v>588</v>
      </c>
      <c r="G7" s="27">
        <v>645</v>
      </c>
      <c r="H7" s="27">
        <v>0</v>
      </c>
      <c r="I7" s="27">
        <v>0</v>
      </c>
      <c r="J7" s="27">
        <v>1223</v>
      </c>
      <c r="K7" s="27">
        <v>781</v>
      </c>
      <c r="L7" s="27">
        <v>652</v>
      </c>
      <c r="M7" s="27">
        <v>0</v>
      </c>
      <c r="N7" s="27">
        <v>0</v>
      </c>
      <c r="O7" s="27">
        <v>286</v>
      </c>
      <c r="P7" s="27">
        <v>234</v>
      </c>
      <c r="Q7" s="27">
        <v>0</v>
      </c>
      <c r="R7" s="27">
        <f>SUM(E7:Q7)</f>
        <v>4409</v>
      </c>
    </row>
    <row r="8" spans="2:18" ht="28.5" customHeight="1">
      <c r="B8" s="28" t="s">
        <v>50</v>
      </c>
      <c r="C8" s="48" t="s">
        <v>51</v>
      </c>
      <c r="D8" s="27">
        <v>124837</v>
      </c>
      <c r="E8" s="27">
        <v>2222</v>
      </c>
      <c r="F8" s="27">
        <v>8726</v>
      </c>
      <c r="G8" s="27">
        <v>11747</v>
      </c>
      <c r="H8" s="27">
        <v>9762</v>
      </c>
      <c r="I8" s="27">
        <v>6129</v>
      </c>
      <c r="J8" s="27">
        <v>7777</v>
      </c>
      <c r="K8" s="27">
        <v>12022</v>
      </c>
      <c r="L8" s="27">
        <v>10998</v>
      </c>
      <c r="M8" s="27">
        <v>10162</v>
      </c>
      <c r="N8" s="27">
        <v>8192</v>
      </c>
      <c r="O8" s="27">
        <v>16209</v>
      </c>
      <c r="P8" s="27">
        <v>14624</v>
      </c>
      <c r="Q8" s="27">
        <v>6267</v>
      </c>
      <c r="R8" s="27">
        <f>SUM(E8:Q8)</f>
        <v>124837</v>
      </c>
    </row>
    <row r="9" spans="2:18" ht="28.5" customHeight="1">
      <c r="B9" s="28"/>
      <c r="C9" s="30" t="s">
        <v>57</v>
      </c>
      <c r="D9" s="31">
        <f aca="true" t="shared" si="0" ref="D9:R9">SUM(D7:D8)</f>
        <v>129246</v>
      </c>
      <c r="E9" s="31">
        <f t="shared" si="0"/>
        <v>2222</v>
      </c>
      <c r="F9" s="31">
        <f t="shared" si="0"/>
        <v>9314</v>
      </c>
      <c r="G9" s="31">
        <f t="shared" si="0"/>
        <v>12392</v>
      </c>
      <c r="H9" s="31">
        <f t="shared" si="0"/>
        <v>9762</v>
      </c>
      <c r="I9" s="31">
        <f t="shared" si="0"/>
        <v>6129</v>
      </c>
      <c r="J9" s="31">
        <f t="shared" si="0"/>
        <v>9000</v>
      </c>
      <c r="K9" s="31">
        <f t="shared" si="0"/>
        <v>12803</v>
      </c>
      <c r="L9" s="31">
        <f t="shared" si="0"/>
        <v>11650</v>
      </c>
      <c r="M9" s="31">
        <f t="shared" si="0"/>
        <v>10162</v>
      </c>
      <c r="N9" s="31">
        <f t="shared" si="0"/>
        <v>8192</v>
      </c>
      <c r="O9" s="31">
        <f t="shared" si="0"/>
        <v>16495</v>
      </c>
      <c r="P9" s="31">
        <f t="shared" si="0"/>
        <v>14858</v>
      </c>
      <c r="Q9" s="31">
        <f t="shared" si="0"/>
        <v>6267</v>
      </c>
      <c r="R9" s="31">
        <f t="shared" si="0"/>
        <v>129246</v>
      </c>
    </row>
    <row r="10" spans="2:18" ht="28.5" customHeight="1">
      <c r="B10" s="32"/>
      <c r="C10" s="33" t="s">
        <v>39</v>
      </c>
      <c r="D10" s="49"/>
      <c r="E10" s="35">
        <f>E9</f>
        <v>2222</v>
      </c>
      <c r="F10" s="36">
        <f>SUM(E9:F9)</f>
        <v>11536</v>
      </c>
      <c r="G10" s="35">
        <f>SUM(E9:G9)</f>
        <v>23928</v>
      </c>
      <c r="H10" s="35">
        <f>SUM(E9:H9)</f>
        <v>33690</v>
      </c>
      <c r="I10" s="36">
        <f>SUM(E9:I9)</f>
        <v>39819</v>
      </c>
      <c r="J10" s="35">
        <f>SUM(E9:J9)</f>
        <v>48819</v>
      </c>
      <c r="K10" s="35">
        <f>SUM(E9:K9)</f>
        <v>61622</v>
      </c>
      <c r="L10" s="37">
        <f>SUM(E9:L9)</f>
        <v>73272</v>
      </c>
      <c r="M10" s="35">
        <f>SUM(E9:M9)</f>
        <v>83434</v>
      </c>
      <c r="N10" s="35">
        <f>SUM(E9:N9)</f>
        <v>91626</v>
      </c>
      <c r="O10" s="35">
        <f>SUM(E9:O9)</f>
        <v>108121</v>
      </c>
      <c r="P10" s="36">
        <f>SUM(E9:P9)</f>
        <v>122979</v>
      </c>
      <c r="Q10" s="35">
        <f>SUM(E9:Q9)</f>
        <v>129246</v>
      </c>
      <c r="R10" s="34"/>
    </row>
    <row r="11" ht="54" customHeight="1"/>
    <row r="14" ht="26.25" customHeight="1">
      <c r="R14" s="23" t="s">
        <v>12</v>
      </c>
    </row>
    <row r="15" spans="2:18" ht="34.5" customHeight="1">
      <c r="B15" s="24" t="s">
        <v>13</v>
      </c>
      <c r="C15" s="24" t="s">
        <v>14</v>
      </c>
      <c r="D15" s="25" t="s">
        <v>15</v>
      </c>
      <c r="E15" s="24" t="s">
        <v>16</v>
      </c>
      <c r="F15" s="24" t="s">
        <v>17</v>
      </c>
      <c r="G15" s="24" t="s">
        <v>18</v>
      </c>
      <c r="H15" s="24" t="s">
        <v>19</v>
      </c>
      <c r="I15" s="24" t="s">
        <v>20</v>
      </c>
      <c r="J15" s="24" t="s">
        <v>21</v>
      </c>
      <c r="K15" s="24" t="s">
        <v>22</v>
      </c>
      <c r="L15" s="24" t="s">
        <v>23</v>
      </c>
      <c r="M15" s="24" t="s">
        <v>24</v>
      </c>
      <c r="N15" s="24" t="s">
        <v>25</v>
      </c>
      <c r="O15" s="24" t="s">
        <v>26</v>
      </c>
      <c r="P15" s="24" t="s">
        <v>27</v>
      </c>
      <c r="Q15" s="24" t="s">
        <v>28</v>
      </c>
      <c r="R15" s="24" t="s">
        <v>29</v>
      </c>
    </row>
    <row r="16" spans="2:18" ht="29.25" customHeight="1">
      <c r="B16" s="68"/>
      <c r="C16" s="27" t="s">
        <v>77</v>
      </c>
      <c r="D16" s="27"/>
      <c r="E16" s="27"/>
      <c r="F16" s="27"/>
      <c r="G16" s="27"/>
      <c r="H16" s="27"/>
      <c r="I16" s="27"/>
      <c r="J16" s="27"/>
      <c r="K16" s="27"/>
      <c r="L16" s="27"/>
      <c r="M16" s="27"/>
      <c r="N16" s="27"/>
      <c r="O16" s="27"/>
      <c r="P16" s="27"/>
      <c r="Q16" s="27"/>
      <c r="R16" s="27">
        <f>SUM(E16:Q16)</f>
        <v>0</v>
      </c>
    </row>
    <row r="17" spans="2:18" ht="29.25" customHeight="1">
      <c r="B17" s="28" t="s">
        <v>50</v>
      </c>
      <c r="C17" s="48" t="s">
        <v>51</v>
      </c>
      <c r="D17" s="27"/>
      <c r="E17" s="27"/>
      <c r="F17" s="27"/>
      <c r="G17" s="27"/>
      <c r="H17" s="27"/>
      <c r="I17" s="27"/>
      <c r="J17" s="27"/>
      <c r="K17" s="27"/>
      <c r="L17" s="27"/>
      <c r="M17" s="27"/>
      <c r="N17" s="27"/>
      <c r="O17" s="27"/>
      <c r="P17" s="27"/>
      <c r="Q17" s="27"/>
      <c r="R17" s="27">
        <f>SUM(E17:Q17)</f>
        <v>0</v>
      </c>
    </row>
    <row r="18" spans="2:18" ht="29.25" customHeight="1">
      <c r="B18" s="28"/>
      <c r="C18" s="30" t="s">
        <v>57</v>
      </c>
      <c r="D18" s="31">
        <f aca="true" t="shared" si="1" ref="D18:R18">SUM(D16:D17)</f>
        <v>0</v>
      </c>
      <c r="E18" s="31">
        <f t="shared" si="1"/>
        <v>0</v>
      </c>
      <c r="F18" s="31">
        <f t="shared" si="1"/>
        <v>0</v>
      </c>
      <c r="G18" s="31">
        <f t="shared" si="1"/>
        <v>0</v>
      </c>
      <c r="H18" s="31">
        <f t="shared" si="1"/>
        <v>0</v>
      </c>
      <c r="I18" s="31">
        <f t="shared" si="1"/>
        <v>0</v>
      </c>
      <c r="J18" s="31">
        <f t="shared" si="1"/>
        <v>0</v>
      </c>
      <c r="K18" s="31">
        <f t="shared" si="1"/>
        <v>0</v>
      </c>
      <c r="L18" s="31">
        <f t="shared" si="1"/>
        <v>0</v>
      </c>
      <c r="M18" s="31">
        <f t="shared" si="1"/>
        <v>0</v>
      </c>
      <c r="N18" s="31">
        <f t="shared" si="1"/>
        <v>0</v>
      </c>
      <c r="O18" s="31">
        <f t="shared" si="1"/>
        <v>0</v>
      </c>
      <c r="P18" s="31">
        <f t="shared" si="1"/>
        <v>0</v>
      </c>
      <c r="Q18" s="31">
        <f t="shared" si="1"/>
        <v>0</v>
      </c>
      <c r="R18" s="31">
        <f t="shared" si="1"/>
        <v>0</v>
      </c>
    </row>
    <row r="19" spans="2:18" ht="29.25" customHeight="1">
      <c r="B19" s="28"/>
      <c r="C19" s="33" t="s">
        <v>40</v>
      </c>
      <c r="D19" s="49"/>
      <c r="E19" s="35"/>
      <c r="F19" s="36"/>
      <c r="G19" s="35"/>
      <c r="H19" s="35"/>
      <c r="I19" s="36"/>
      <c r="J19" s="35"/>
      <c r="K19" s="35"/>
      <c r="L19" s="37"/>
      <c r="M19" s="35"/>
      <c r="N19" s="35"/>
      <c r="O19" s="35"/>
      <c r="P19" s="36"/>
      <c r="Q19" s="35"/>
      <c r="R19" s="34"/>
    </row>
    <row r="20" spans="2:18" ht="29.25" customHeight="1">
      <c r="B20" s="32"/>
      <c r="C20" s="38" t="s">
        <v>41</v>
      </c>
      <c r="D20" s="51"/>
      <c r="E20" s="40">
        <f aca="true" t="shared" si="2" ref="E20:Q20">E19/E10</f>
        <v>0</v>
      </c>
      <c r="F20" s="40">
        <f t="shared" si="2"/>
        <v>0</v>
      </c>
      <c r="G20" s="40">
        <f t="shared" si="2"/>
        <v>0</v>
      </c>
      <c r="H20" s="40">
        <f t="shared" si="2"/>
        <v>0</v>
      </c>
      <c r="I20" s="40">
        <f t="shared" si="2"/>
        <v>0</v>
      </c>
      <c r="J20" s="40">
        <f t="shared" si="2"/>
        <v>0</v>
      </c>
      <c r="K20" s="40">
        <f t="shared" si="2"/>
        <v>0</v>
      </c>
      <c r="L20" s="40">
        <f t="shared" si="2"/>
        <v>0</v>
      </c>
      <c r="M20" s="40">
        <f t="shared" si="2"/>
        <v>0</v>
      </c>
      <c r="N20" s="40">
        <f t="shared" si="2"/>
        <v>0</v>
      </c>
      <c r="O20" s="40">
        <f t="shared" si="2"/>
        <v>0</v>
      </c>
      <c r="P20" s="40">
        <f t="shared" si="2"/>
        <v>0</v>
      </c>
      <c r="Q20" s="40">
        <f t="shared" si="2"/>
        <v>0</v>
      </c>
      <c r="R20" s="39"/>
    </row>
    <row r="21" spans="2:18" ht="42.75" customHeight="1">
      <c r="B21" s="52"/>
      <c r="C21" s="52"/>
      <c r="D21" s="52"/>
      <c r="E21" s="52"/>
      <c r="F21" s="52"/>
      <c r="G21" s="52"/>
      <c r="H21" s="52"/>
      <c r="I21" s="52"/>
      <c r="J21" s="52"/>
      <c r="K21" s="52"/>
      <c r="L21" s="52"/>
      <c r="M21" s="52"/>
      <c r="N21" s="52"/>
      <c r="O21" s="52"/>
      <c r="P21" s="52"/>
      <c r="Q21" s="52"/>
      <c r="R21" s="52"/>
    </row>
    <row r="22" spans="2:18" ht="24.75" customHeight="1">
      <c r="B22" s="52"/>
      <c r="C22" s="52"/>
      <c r="D22" s="52"/>
      <c r="E22" s="52"/>
      <c r="F22" s="52"/>
      <c r="G22" s="52"/>
      <c r="H22" s="52"/>
      <c r="I22" s="52"/>
      <c r="J22" s="52"/>
      <c r="K22" s="52"/>
      <c r="L22" s="52"/>
      <c r="M22" s="52"/>
      <c r="N22" s="52"/>
      <c r="O22" s="52"/>
      <c r="P22" s="52"/>
      <c r="Q22" s="52"/>
      <c r="R22" s="52"/>
    </row>
    <row r="39" spans="4:17" ht="19.5" customHeight="1">
      <c r="D39" s="41"/>
      <c r="E39" s="42" t="s">
        <v>16</v>
      </c>
      <c r="F39" s="42" t="s">
        <v>17</v>
      </c>
      <c r="G39" s="42" t="s">
        <v>18</v>
      </c>
      <c r="H39" s="42" t="s">
        <v>19</v>
      </c>
      <c r="I39" s="42" t="s">
        <v>20</v>
      </c>
      <c r="J39" s="42" t="s">
        <v>21</v>
      </c>
      <c r="K39" s="42" t="s">
        <v>22</v>
      </c>
      <c r="L39" s="42" t="s">
        <v>23</v>
      </c>
      <c r="M39" s="42" t="s">
        <v>24</v>
      </c>
      <c r="N39" s="42" t="s">
        <v>25</v>
      </c>
      <c r="O39" s="42" t="s">
        <v>26</v>
      </c>
      <c r="P39" s="42" t="s">
        <v>27</v>
      </c>
      <c r="Q39" s="42" t="s">
        <v>28</v>
      </c>
    </row>
    <row r="40" spans="3:17" ht="19.5" customHeight="1">
      <c r="C40" s="23" t="s">
        <v>100</v>
      </c>
      <c r="D40" s="27">
        <f>SUM(E40:Q40)</f>
        <v>129246</v>
      </c>
      <c r="E40" s="27">
        <f aca="true" t="shared" si="3" ref="E40:Q40">E9</f>
        <v>2222</v>
      </c>
      <c r="F40" s="27">
        <f t="shared" si="3"/>
        <v>9314</v>
      </c>
      <c r="G40" s="27">
        <f t="shared" si="3"/>
        <v>12392</v>
      </c>
      <c r="H40" s="27">
        <f t="shared" si="3"/>
        <v>9762</v>
      </c>
      <c r="I40" s="27">
        <f t="shared" si="3"/>
        <v>6129</v>
      </c>
      <c r="J40" s="27">
        <f t="shared" si="3"/>
        <v>9000</v>
      </c>
      <c r="K40" s="27">
        <f t="shared" si="3"/>
        <v>12803</v>
      </c>
      <c r="L40" s="27">
        <f t="shared" si="3"/>
        <v>11650</v>
      </c>
      <c r="M40" s="27">
        <f t="shared" si="3"/>
        <v>10162</v>
      </c>
      <c r="N40" s="27">
        <f t="shared" si="3"/>
        <v>8192</v>
      </c>
      <c r="O40" s="27">
        <f t="shared" si="3"/>
        <v>16495</v>
      </c>
      <c r="P40" s="27">
        <f t="shared" si="3"/>
        <v>14858</v>
      </c>
      <c r="Q40" s="27">
        <f t="shared" si="3"/>
        <v>6267</v>
      </c>
    </row>
    <row r="41" spans="3:17" ht="19.5" customHeight="1">
      <c r="C41" s="23" t="s">
        <v>101</v>
      </c>
      <c r="D41" s="27">
        <f>SUM(E41:Q41)</f>
        <v>0</v>
      </c>
      <c r="E41" s="27"/>
      <c r="F41" s="27"/>
      <c r="G41" s="27"/>
      <c r="H41" s="27"/>
      <c r="I41" s="27"/>
      <c r="J41" s="27"/>
      <c r="K41" s="27"/>
      <c r="L41" s="27"/>
      <c r="M41" s="27"/>
      <c r="N41" s="27"/>
      <c r="O41" s="27"/>
      <c r="P41" s="27"/>
      <c r="Q41" s="27"/>
    </row>
    <row r="42" spans="3:17" ht="19.5" customHeight="1">
      <c r="C42" s="23" t="s">
        <v>42</v>
      </c>
      <c r="D42" s="43">
        <f aca="true" t="shared" si="4" ref="D42:Q42">D40-D41</f>
        <v>129246</v>
      </c>
      <c r="E42" s="43">
        <f t="shared" si="4"/>
        <v>2222</v>
      </c>
      <c r="F42" s="43">
        <f t="shared" si="4"/>
        <v>9314</v>
      </c>
      <c r="G42" s="43">
        <f t="shared" si="4"/>
        <v>12392</v>
      </c>
      <c r="H42" s="43">
        <f t="shared" si="4"/>
        <v>9762</v>
      </c>
      <c r="I42" s="43">
        <f t="shared" si="4"/>
        <v>6129</v>
      </c>
      <c r="J42" s="43">
        <f t="shared" si="4"/>
        <v>9000</v>
      </c>
      <c r="K42" s="43">
        <f t="shared" si="4"/>
        <v>12803</v>
      </c>
      <c r="L42" s="43">
        <f t="shared" si="4"/>
        <v>11650</v>
      </c>
      <c r="M42" s="43">
        <f t="shared" si="4"/>
        <v>10162</v>
      </c>
      <c r="N42" s="43">
        <f t="shared" si="4"/>
        <v>8192</v>
      </c>
      <c r="O42" s="43">
        <f t="shared" si="4"/>
        <v>16495</v>
      </c>
      <c r="P42" s="43">
        <f t="shared" si="4"/>
        <v>14858</v>
      </c>
      <c r="Q42" s="43">
        <f t="shared" si="4"/>
        <v>6267</v>
      </c>
    </row>
    <row r="43" spans="3:17" ht="19.5" customHeight="1">
      <c r="C43" s="23" t="s">
        <v>43</v>
      </c>
      <c r="D43" s="43"/>
      <c r="E43" s="44">
        <f aca="true" t="shared" si="5" ref="E43:Q43">E41/E40</f>
        <v>0</v>
      </c>
      <c r="F43" s="44">
        <f t="shared" si="5"/>
        <v>0</v>
      </c>
      <c r="G43" s="44">
        <f t="shared" si="5"/>
        <v>0</v>
      </c>
      <c r="H43" s="44">
        <f t="shared" si="5"/>
        <v>0</v>
      </c>
      <c r="I43" s="44">
        <f t="shared" si="5"/>
        <v>0</v>
      </c>
      <c r="J43" s="44">
        <f t="shared" si="5"/>
        <v>0</v>
      </c>
      <c r="K43" s="44">
        <f t="shared" si="5"/>
        <v>0</v>
      </c>
      <c r="L43" s="44">
        <f t="shared" si="5"/>
        <v>0</v>
      </c>
      <c r="M43" s="44">
        <f t="shared" si="5"/>
        <v>0</v>
      </c>
      <c r="N43" s="44">
        <f t="shared" si="5"/>
        <v>0</v>
      </c>
      <c r="O43" s="44">
        <f t="shared" si="5"/>
        <v>0</v>
      </c>
      <c r="P43" s="44">
        <f t="shared" si="5"/>
        <v>0</v>
      </c>
      <c r="Q43" s="44">
        <f t="shared" si="5"/>
        <v>0</v>
      </c>
    </row>
    <row r="44" spans="3:17" ht="19.5" customHeight="1">
      <c r="C44" s="23"/>
      <c r="D44" s="18" t="s">
        <v>44</v>
      </c>
      <c r="E44" s="45"/>
      <c r="F44" s="45"/>
      <c r="G44" s="45"/>
      <c r="H44" s="45"/>
      <c r="I44" s="45"/>
      <c r="J44" s="45"/>
      <c r="K44" s="45"/>
      <c r="L44" s="45"/>
      <c r="M44" s="45"/>
      <c r="N44" s="45"/>
      <c r="O44" s="45"/>
      <c r="P44" s="45"/>
      <c r="Q44" s="45"/>
    </row>
    <row r="45" spans="3:17" ht="19.5" customHeight="1">
      <c r="C45" s="23"/>
      <c r="D45" s="35"/>
      <c r="E45" s="46" t="s">
        <v>16</v>
      </c>
      <c r="F45" s="46" t="s">
        <v>17</v>
      </c>
      <c r="G45" s="46" t="s">
        <v>18</v>
      </c>
      <c r="H45" s="46" t="s">
        <v>19</v>
      </c>
      <c r="I45" s="46" t="s">
        <v>20</v>
      </c>
      <c r="J45" s="46" t="s">
        <v>21</v>
      </c>
      <c r="K45" s="46" t="s">
        <v>22</v>
      </c>
      <c r="L45" s="46" t="s">
        <v>23</v>
      </c>
      <c r="M45" s="46" t="s">
        <v>24</v>
      </c>
      <c r="N45" s="46" t="s">
        <v>25</v>
      </c>
      <c r="O45" s="46" t="s">
        <v>26</v>
      </c>
      <c r="P45" s="46" t="s">
        <v>27</v>
      </c>
      <c r="Q45" s="46" t="s">
        <v>28</v>
      </c>
    </row>
    <row r="46" spans="3:18" ht="19.5" customHeight="1">
      <c r="C46" s="23" t="s">
        <v>102</v>
      </c>
      <c r="D46" s="27"/>
      <c r="E46" s="27">
        <f aca="true" t="shared" si="6" ref="E46:Q46">E10</f>
        <v>2222</v>
      </c>
      <c r="F46" s="27">
        <f t="shared" si="6"/>
        <v>11536</v>
      </c>
      <c r="G46" s="27">
        <f t="shared" si="6"/>
        <v>23928</v>
      </c>
      <c r="H46" s="27">
        <f t="shared" si="6"/>
        <v>33690</v>
      </c>
      <c r="I46" s="27">
        <f t="shared" si="6"/>
        <v>39819</v>
      </c>
      <c r="J46" s="27">
        <f t="shared" si="6"/>
        <v>48819</v>
      </c>
      <c r="K46" s="27">
        <f t="shared" si="6"/>
        <v>61622</v>
      </c>
      <c r="L46" s="27">
        <f t="shared" si="6"/>
        <v>73272</v>
      </c>
      <c r="M46" s="27">
        <f t="shared" si="6"/>
        <v>83434</v>
      </c>
      <c r="N46" s="27">
        <f t="shared" si="6"/>
        <v>91626</v>
      </c>
      <c r="O46" s="27">
        <f t="shared" si="6"/>
        <v>108121</v>
      </c>
      <c r="P46" s="27">
        <f t="shared" si="6"/>
        <v>122979</v>
      </c>
      <c r="Q46" s="27">
        <f t="shared" si="6"/>
        <v>129246</v>
      </c>
      <c r="R46" s="18">
        <f>D40-Q46</f>
        <v>0</v>
      </c>
    </row>
    <row r="47" spans="3:17" ht="19.5" customHeight="1">
      <c r="C47" s="23" t="s">
        <v>103</v>
      </c>
      <c r="D47" s="27"/>
      <c r="E47" s="27"/>
      <c r="F47" s="27"/>
      <c r="G47" s="27"/>
      <c r="H47" s="27"/>
      <c r="I47" s="27"/>
      <c r="J47" s="27"/>
      <c r="K47" s="27"/>
      <c r="L47" s="27"/>
      <c r="M47" s="27"/>
      <c r="N47" s="27"/>
      <c r="O47" s="27"/>
      <c r="P47" s="27"/>
      <c r="Q47" s="27"/>
    </row>
    <row r="48" spans="3:17" ht="19.5" customHeight="1">
      <c r="C48" s="23" t="s">
        <v>42</v>
      </c>
      <c r="D48" s="43"/>
      <c r="E48" s="43">
        <f aca="true" t="shared" si="7" ref="E48:Q48">E46-E47</f>
        <v>2222</v>
      </c>
      <c r="F48" s="43">
        <f t="shared" si="7"/>
        <v>11536</v>
      </c>
      <c r="G48" s="43">
        <f t="shared" si="7"/>
        <v>23928</v>
      </c>
      <c r="H48" s="43">
        <f t="shared" si="7"/>
        <v>33690</v>
      </c>
      <c r="I48" s="43">
        <f t="shared" si="7"/>
        <v>39819</v>
      </c>
      <c r="J48" s="43">
        <f t="shared" si="7"/>
        <v>48819</v>
      </c>
      <c r="K48" s="43">
        <f t="shared" si="7"/>
        <v>61622</v>
      </c>
      <c r="L48" s="43">
        <f t="shared" si="7"/>
        <v>73272</v>
      </c>
      <c r="M48" s="43">
        <f t="shared" si="7"/>
        <v>83434</v>
      </c>
      <c r="N48" s="43">
        <f t="shared" si="7"/>
        <v>91626</v>
      </c>
      <c r="O48" s="43">
        <f t="shared" si="7"/>
        <v>108121</v>
      </c>
      <c r="P48" s="43">
        <f t="shared" si="7"/>
        <v>122979</v>
      </c>
      <c r="Q48" s="43">
        <f t="shared" si="7"/>
        <v>129246</v>
      </c>
    </row>
    <row r="49" spans="3:17" ht="19.5" customHeight="1">
      <c r="C49" s="23" t="s">
        <v>43</v>
      </c>
      <c r="D49" s="43"/>
      <c r="E49" s="44">
        <f aca="true" t="shared" si="8" ref="E49:Q49">E47/E46</f>
        <v>0</v>
      </c>
      <c r="F49" s="44">
        <f t="shared" si="8"/>
        <v>0</v>
      </c>
      <c r="G49" s="44">
        <f t="shared" si="8"/>
        <v>0</v>
      </c>
      <c r="H49" s="44">
        <f t="shared" si="8"/>
        <v>0</v>
      </c>
      <c r="I49" s="44">
        <f t="shared" si="8"/>
        <v>0</v>
      </c>
      <c r="J49" s="44">
        <f t="shared" si="8"/>
        <v>0</v>
      </c>
      <c r="K49" s="44">
        <f t="shared" si="8"/>
        <v>0</v>
      </c>
      <c r="L49" s="44">
        <f t="shared" si="8"/>
        <v>0</v>
      </c>
      <c r="M49" s="44">
        <f t="shared" si="8"/>
        <v>0</v>
      </c>
      <c r="N49" s="44">
        <f t="shared" si="8"/>
        <v>0</v>
      </c>
      <c r="O49" s="44">
        <f t="shared" si="8"/>
        <v>0</v>
      </c>
      <c r="P49" s="44">
        <f t="shared" si="8"/>
        <v>0</v>
      </c>
      <c r="Q49" s="44">
        <f t="shared" si="8"/>
        <v>0</v>
      </c>
    </row>
  </sheetData>
  <printOptions/>
  <pageMargins left="0.83" right="0.5905511811023623" top="0.5905511811023623" bottom="0.5905511811023623" header="0.5118110236220472" footer="0.5118110236220472"/>
  <pageSetup firstPageNumber="3" useFirstPageNumber="1" fitToHeight="2" horizontalDpi="600" verticalDpi="600" orientation="landscape" paperSize="9" scale="58" r:id="rId2"/>
  <headerFooter alignWithMargins="0">
    <oddFooter>&amp;C&amp;20- &amp;P&amp;[ -</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R50"/>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52</v>
      </c>
    </row>
    <row r="2" spans="1:2" ht="22.5" customHeight="1">
      <c r="A2" s="17"/>
      <c r="B2" s="19" t="s">
        <v>10</v>
      </c>
    </row>
    <row r="3" spans="1:2" s="22" customFormat="1" ht="29.25" customHeight="1">
      <c r="A3" s="20"/>
      <c r="B3" s="21" t="s">
        <v>46</v>
      </c>
    </row>
    <row r="4" spans="1:2" s="22" customFormat="1" ht="29.25" customHeight="1">
      <c r="A4" s="20"/>
      <c r="B4" s="21"/>
    </row>
    <row r="5" ht="19.5"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24.75" customHeight="1">
      <c r="B7" s="77" t="s">
        <v>53</v>
      </c>
      <c r="C7" s="27" t="s">
        <v>54</v>
      </c>
      <c r="D7" s="27">
        <v>261537</v>
      </c>
      <c r="E7" s="27">
        <v>4746</v>
      </c>
      <c r="F7" s="27">
        <v>27474</v>
      </c>
      <c r="G7" s="27">
        <v>42037</v>
      </c>
      <c r="H7" s="27">
        <v>28064</v>
      </c>
      <c r="I7" s="27">
        <v>23693</v>
      </c>
      <c r="J7" s="27">
        <v>26379</v>
      </c>
      <c r="K7" s="27">
        <v>25123</v>
      </c>
      <c r="L7" s="27">
        <v>16794</v>
      </c>
      <c r="M7" s="27">
        <v>18296</v>
      </c>
      <c r="N7" s="27">
        <v>6800</v>
      </c>
      <c r="O7" s="27">
        <v>16193</v>
      </c>
      <c r="P7" s="27">
        <v>25938</v>
      </c>
      <c r="Q7" s="27">
        <v>0</v>
      </c>
      <c r="R7" s="27">
        <f>SUM(E7:Q7)</f>
        <v>261537</v>
      </c>
    </row>
    <row r="8" spans="2:18" ht="24.75" customHeight="1">
      <c r="B8" s="78"/>
      <c r="C8" s="27" t="s">
        <v>55</v>
      </c>
      <c r="D8" s="27">
        <v>78544</v>
      </c>
      <c r="E8" s="27">
        <v>64</v>
      </c>
      <c r="F8" s="27">
        <v>3127</v>
      </c>
      <c r="G8" s="27">
        <v>3383</v>
      </c>
      <c r="H8" s="27">
        <v>5528</v>
      </c>
      <c r="I8" s="27">
        <v>5462</v>
      </c>
      <c r="J8" s="27">
        <v>6694</v>
      </c>
      <c r="K8" s="27">
        <v>10946</v>
      </c>
      <c r="L8" s="27">
        <v>11184</v>
      </c>
      <c r="M8" s="27">
        <v>13478</v>
      </c>
      <c r="N8" s="27">
        <v>5718</v>
      </c>
      <c r="O8" s="27">
        <v>7131</v>
      </c>
      <c r="P8" s="27">
        <v>5829</v>
      </c>
      <c r="Q8" s="27">
        <v>0</v>
      </c>
      <c r="R8" s="27">
        <f>SUM(E8:Q8)</f>
        <v>78544</v>
      </c>
    </row>
    <row r="9" spans="2:18" ht="24.75" customHeight="1">
      <c r="B9" s="78"/>
      <c r="C9" s="53" t="s">
        <v>56</v>
      </c>
      <c r="D9" s="27">
        <v>314</v>
      </c>
      <c r="E9" s="27">
        <v>0</v>
      </c>
      <c r="F9" s="27">
        <v>0</v>
      </c>
      <c r="G9" s="27">
        <v>0</v>
      </c>
      <c r="H9" s="27">
        <v>314</v>
      </c>
      <c r="I9" s="27">
        <v>0</v>
      </c>
      <c r="J9" s="27">
        <v>0</v>
      </c>
      <c r="K9" s="27">
        <v>0</v>
      </c>
      <c r="L9" s="27">
        <v>0</v>
      </c>
      <c r="M9" s="27">
        <v>0</v>
      </c>
      <c r="N9" s="27">
        <v>0</v>
      </c>
      <c r="O9" s="27">
        <v>0</v>
      </c>
      <c r="P9" s="27"/>
      <c r="Q9" s="27">
        <v>0</v>
      </c>
      <c r="R9" s="27">
        <f>SUM(E9:Q9)</f>
        <v>314</v>
      </c>
    </row>
    <row r="10" spans="2:18" ht="24.75" customHeight="1">
      <c r="B10" s="78"/>
      <c r="C10" s="54" t="s">
        <v>57</v>
      </c>
      <c r="D10" s="41">
        <f aca="true" t="shared" si="0" ref="D10:R10">SUM(D7:D9)</f>
        <v>340395</v>
      </c>
      <c r="E10" s="41">
        <f t="shared" si="0"/>
        <v>4810</v>
      </c>
      <c r="F10" s="41">
        <f t="shared" si="0"/>
        <v>30601</v>
      </c>
      <c r="G10" s="41">
        <f t="shared" si="0"/>
        <v>45420</v>
      </c>
      <c r="H10" s="41">
        <f t="shared" si="0"/>
        <v>33906</v>
      </c>
      <c r="I10" s="41">
        <f t="shared" si="0"/>
        <v>29155</v>
      </c>
      <c r="J10" s="41">
        <f t="shared" si="0"/>
        <v>33073</v>
      </c>
      <c r="K10" s="41">
        <f t="shared" si="0"/>
        <v>36069</v>
      </c>
      <c r="L10" s="41">
        <f t="shared" si="0"/>
        <v>27978</v>
      </c>
      <c r="M10" s="41">
        <f t="shared" si="0"/>
        <v>31774</v>
      </c>
      <c r="N10" s="41">
        <f t="shared" si="0"/>
        <v>12518</v>
      </c>
      <c r="O10" s="41">
        <f t="shared" si="0"/>
        <v>23324</v>
      </c>
      <c r="P10" s="41">
        <f t="shared" si="0"/>
        <v>31767</v>
      </c>
      <c r="Q10" s="41">
        <f t="shared" si="0"/>
        <v>0</v>
      </c>
      <c r="R10" s="41">
        <f t="shared" si="0"/>
        <v>340395</v>
      </c>
    </row>
    <row r="11" spans="2:18" ht="24" customHeight="1">
      <c r="B11" s="79"/>
      <c r="C11" s="33" t="s">
        <v>39</v>
      </c>
      <c r="D11" s="49"/>
      <c r="E11" s="35">
        <f>E10</f>
        <v>4810</v>
      </c>
      <c r="F11" s="36">
        <f>SUM(E10:F10)</f>
        <v>35411</v>
      </c>
      <c r="G11" s="35">
        <f>SUM(E10:G10)</f>
        <v>80831</v>
      </c>
      <c r="H11" s="35">
        <f>SUM(E10:H10)</f>
        <v>114737</v>
      </c>
      <c r="I11" s="36">
        <f>SUM(E10:I10)</f>
        <v>143892</v>
      </c>
      <c r="J11" s="35">
        <f>SUM(E10:J10)</f>
        <v>176965</v>
      </c>
      <c r="K11" s="35">
        <f>SUM(E10:K10)</f>
        <v>213034</v>
      </c>
      <c r="L11" s="37">
        <f>SUM(E10:L10)</f>
        <v>241012</v>
      </c>
      <c r="M11" s="35">
        <f>SUM(E10:M10)</f>
        <v>272786</v>
      </c>
      <c r="N11" s="35">
        <f>SUM(E10:N10)</f>
        <v>285304</v>
      </c>
      <c r="O11" s="35">
        <f>SUM(E10:O10)</f>
        <v>308628</v>
      </c>
      <c r="P11" s="36">
        <f>SUM(E10:P10)</f>
        <v>340395</v>
      </c>
      <c r="Q11" s="35">
        <f>SUM(E10:Q10)</f>
        <v>340395</v>
      </c>
      <c r="R11" s="34"/>
    </row>
    <row r="12" ht="54.75" customHeight="1"/>
    <row r="15" ht="19.5" customHeight="1">
      <c r="R15" s="23" t="s">
        <v>12</v>
      </c>
    </row>
    <row r="16" spans="2:18" ht="34.5" customHeight="1">
      <c r="B16" s="24" t="s">
        <v>13</v>
      </c>
      <c r="C16" s="24" t="s">
        <v>14</v>
      </c>
      <c r="D16" s="25" t="s">
        <v>15</v>
      </c>
      <c r="E16" s="24" t="s">
        <v>16</v>
      </c>
      <c r="F16" s="24" t="s">
        <v>17</v>
      </c>
      <c r="G16" s="24" t="s">
        <v>18</v>
      </c>
      <c r="H16" s="24" t="s">
        <v>19</v>
      </c>
      <c r="I16" s="24" t="s">
        <v>20</v>
      </c>
      <c r="J16" s="24" t="s">
        <v>21</v>
      </c>
      <c r="K16" s="24" t="s">
        <v>22</v>
      </c>
      <c r="L16" s="24" t="s">
        <v>23</v>
      </c>
      <c r="M16" s="24" t="s">
        <v>24</v>
      </c>
      <c r="N16" s="24" t="s">
        <v>25</v>
      </c>
      <c r="O16" s="24" t="s">
        <v>26</v>
      </c>
      <c r="P16" s="24" t="s">
        <v>27</v>
      </c>
      <c r="Q16" s="24" t="s">
        <v>28</v>
      </c>
      <c r="R16" s="24" t="s">
        <v>29</v>
      </c>
    </row>
    <row r="17" spans="2:18" ht="24.75" customHeight="1">
      <c r="B17" s="77" t="s">
        <v>53</v>
      </c>
      <c r="C17" s="27" t="s">
        <v>54</v>
      </c>
      <c r="D17" s="27"/>
      <c r="E17" s="27"/>
      <c r="F17" s="27"/>
      <c r="G17" s="27"/>
      <c r="H17" s="27"/>
      <c r="I17" s="27"/>
      <c r="J17" s="27"/>
      <c r="K17" s="27"/>
      <c r="L17" s="27"/>
      <c r="M17" s="27"/>
      <c r="N17" s="27"/>
      <c r="O17" s="27"/>
      <c r="P17" s="27"/>
      <c r="Q17" s="27"/>
      <c r="R17" s="27">
        <f>SUM(E17:Q17)</f>
        <v>0</v>
      </c>
    </row>
    <row r="18" spans="2:18" ht="24.75" customHeight="1">
      <c r="B18" s="78"/>
      <c r="C18" s="27" t="s">
        <v>55</v>
      </c>
      <c r="D18" s="27"/>
      <c r="E18" s="27"/>
      <c r="F18" s="27"/>
      <c r="G18" s="27"/>
      <c r="H18" s="27"/>
      <c r="I18" s="27"/>
      <c r="J18" s="27"/>
      <c r="K18" s="27"/>
      <c r="L18" s="27"/>
      <c r="M18" s="27"/>
      <c r="N18" s="27"/>
      <c r="O18" s="27"/>
      <c r="P18" s="27"/>
      <c r="Q18" s="27"/>
      <c r="R18" s="27">
        <f>SUM(E18:Q18)</f>
        <v>0</v>
      </c>
    </row>
    <row r="19" spans="2:18" ht="24.75" customHeight="1">
      <c r="B19" s="78"/>
      <c r="C19" s="53" t="s">
        <v>56</v>
      </c>
      <c r="D19" s="27"/>
      <c r="E19" s="27"/>
      <c r="F19" s="27"/>
      <c r="G19" s="27"/>
      <c r="H19" s="27"/>
      <c r="I19" s="27"/>
      <c r="J19" s="27"/>
      <c r="K19" s="27"/>
      <c r="L19" s="27"/>
      <c r="M19" s="27"/>
      <c r="N19" s="27"/>
      <c r="O19" s="27"/>
      <c r="P19" s="27"/>
      <c r="Q19" s="27"/>
      <c r="R19" s="27">
        <f>SUM(E19:Q19)</f>
        <v>0</v>
      </c>
    </row>
    <row r="20" spans="2:18" ht="24.75" customHeight="1">
      <c r="B20" s="78"/>
      <c r="C20" s="54" t="s">
        <v>57</v>
      </c>
      <c r="D20" s="41">
        <f aca="true" t="shared" si="1" ref="D20:R20">SUM(D17:D19)</f>
        <v>0</v>
      </c>
      <c r="E20" s="41">
        <f t="shared" si="1"/>
        <v>0</v>
      </c>
      <c r="F20" s="41">
        <f t="shared" si="1"/>
        <v>0</v>
      </c>
      <c r="G20" s="41">
        <f t="shared" si="1"/>
        <v>0</v>
      </c>
      <c r="H20" s="41">
        <f t="shared" si="1"/>
        <v>0</v>
      </c>
      <c r="I20" s="41">
        <f t="shared" si="1"/>
        <v>0</v>
      </c>
      <c r="J20" s="41">
        <f t="shared" si="1"/>
        <v>0</v>
      </c>
      <c r="K20" s="41">
        <f t="shared" si="1"/>
        <v>0</v>
      </c>
      <c r="L20" s="41">
        <f t="shared" si="1"/>
        <v>0</v>
      </c>
      <c r="M20" s="41">
        <f t="shared" si="1"/>
        <v>0</v>
      </c>
      <c r="N20" s="41">
        <f t="shared" si="1"/>
        <v>0</v>
      </c>
      <c r="O20" s="41">
        <f t="shared" si="1"/>
        <v>0</v>
      </c>
      <c r="P20" s="41">
        <f t="shared" si="1"/>
        <v>0</v>
      </c>
      <c r="Q20" s="41">
        <f t="shared" si="1"/>
        <v>0</v>
      </c>
      <c r="R20" s="41">
        <f t="shared" si="1"/>
        <v>0</v>
      </c>
    </row>
    <row r="21" spans="2:18" ht="24" customHeight="1">
      <c r="B21" s="78"/>
      <c r="C21" s="33" t="s">
        <v>40</v>
      </c>
      <c r="D21" s="49"/>
      <c r="E21" s="35"/>
      <c r="F21" s="36"/>
      <c r="G21" s="35"/>
      <c r="H21" s="35"/>
      <c r="I21" s="36"/>
      <c r="J21" s="35"/>
      <c r="K21" s="35"/>
      <c r="L21" s="37"/>
      <c r="M21" s="35"/>
      <c r="N21" s="35"/>
      <c r="O21" s="35"/>
      <c r="P21" s="36"/>
      <c r="Q21" s="35"/>
      <c r="R21" s="34"/>
    </row>
    <row r="22" spans="2:18" ht="24" customHeight="1">
      <c r="B22" s="79"/>
      <c r="C22" s="38" t="s">
        <v>41</v>
      </c>
      <c r="D22" s="51"/>
      <c r="E22" s="40">
        <f aca="true" t="shared" si="2" ref="E22:Q22">E21/E11</f>
        <v>0</v>
      </c>
      <c r="F22" s="40">
        <f t="shared" si="2"/>
        <v>0</v>
      </c>
      <c r="G22" s="40">
        <f t="shared" si="2"/>
        <v>0</v>
      </c>
      <c r="H22" s="40">
        <f t="shared" si="2"/>
        <v>0</v>
      </c>
      <c r="I22" s="40">
        <f t="shared" si="2"/>
        <v>0</v>
      </c>
      <c r="J22" s="40">
        <f t="shared" si="2"/>
        <v>0</v>
      </c>
      <c r="K22" s="40">
        <f t="shared" si="2"/>
        <v>0</v>
      </c>
      <c r="L22" s="40">
        <f t="shared" si="2"/>
        <v>0</v>
      </c>
      <c r="M22" s="40">
        <f t="shared" si="2"/>
        <v>0</v>
      </c>
      <c r="N22" s="40">
        <f t="shared" si="2"/>
        <v>0</v>
      </c>
      <c r="O22" s="40">
        <f t="shared" si="2"/>
        <v>0</v>
      </c>
      <c r="P22" s="40">
        <f t="shared" si="2"/>
        <v>0</v>
      </c>
      <c r="Q22" s="40">
        <f t="shared" si="2"/>
        <v>0</v>
      </c>
      <c r="R22" s="39"/>
    </row>
    <row r="23" ht="54.75" customHeight="1"/>
    <row r="40" spans="4:17" ht="19.5" customHeight="1">
      <c r="D40" s="41"/>
      <c r="E40" s="42" t="s">
        <v>16</v>
      </c>
      <c r="F40" s="42" t="s">
        <v>17</v>
      </c>
      <c r="G40" s="42" t="s">
        <v>18</v>
      </c>
      <c r="H40" s="42" t="s">
        <v>19</v>
      </c>
      <c r="I40" s="42" t="s">
        <v>20</v>
      </c>
      <c r="J40" s="42" t="s">
        <v>21</v>
      </c>
      <c r="K40" s="42" t="s">
        <v>22</v>
      </c>
      <c r="L40" s="42" t="s">
        <v>23</v>
      </c>
      <c r="M40" s="42" t="s">
        <v>24</v>
      </c>
      <c r="N40" s="42" t="s">
        <v>25</v>
      </c>
      <c r="O40" s="42" t="s">
        <v>26</v>
      </c>
      <c r="P40" s="42" t="s">
        <v>27</v>
      </c>
      <c r="Q40" s="42" t="s">
        <v>28</v>
      </c>
    </row>
    <row r="41" spans="3:17" ht="19.5" customHeight="1">
      <c r="C41" s="23" t="s">
        <v>100</v>
      </c>
      <c r="D41" s="27">
        <f>SUM(E41:Q41)</f>
        <v>340395</v>
      </c>
      <c r="E41" s="27">
        <f aca="true" t="shared" si="3" ref="E41:Q41">E10</f>
        <v>4810</v>
      </c>
      <c r="F41" s="27">
        <f t="shared" si="3"/>
        <v>30601</v>
      </c>
      <c r="G41" s="27">
        <f t="shared" si="3"/>
        <v>45420</v>
      </c>
      <c r="H41" s="27">
        <f t="shared" si="3"/>
        <v>33906</v>
      </c>
      <c r="I41" s="27">
        <f t="shared" si="3"/>
        <v>29155</v>
      </c>
      <c r="J41" s="27">
        <f t="shared" si="3"/>
        <v>33073</v>
      </c>
      <c r="K41" s="27">
        <f t="shared" si="3"/>
        <v>36069</v>
      </c>
      <c r="L41" s="27">
        <f t="shared" si="3"/>
        <v>27978</v>
      </c>
      <c r="M41" s="27">
        <f t="shared" si="3"/>
        <v>31774</v>
      </c>
      <c r="N41" s="27">
        <f t="shared" si="3"/>
        <v>12518</v>
      </c>
      <c r="O41" s="27">
        <f t="shared" si="3"/>
        <v>23324</v>
      </c>
      <c r="P41" s="27">
        <f t="shared" si="3"/>
        <v>31767</v>
      </c>
      <c r="Q41" s="27">
        <f t="shared" si="3"/>
        <v>0</v>
      </c>
    </row>
    <row r="42" spans="3:17" ht="19.5" customHeight="1">
      <c r="C42" s="23" t="s">
        <v>101</v>
      </c>
      <c r="D42" s="27">
        <f>SUM(E42:Q42)</f>
        <v>0</v>
      </c>
      <c r="E42" s="27"/>
      <c r="F42" s="27"/>
      <c r="G42" s="27"/>
      <c r="H42" s="27"/>
      <c r="I42" s="27"/>
      <c r="J42" s="27"/>
      <c r="K42" s="27"/>
      <c r="L42" s="27"/>
      <c r="M42" s="27"/>
      <c r="N42" s="27"/>
      <c r="O42" s="27"/>
      <c r="P42" s="27"/>
      <c r="Q42" s="27"/>
    </row>
    <row r="43" spans="3:17" ht="19.5" customHeight="1">
      <c r="C43" s="23" t="s">
        <v>42</v>
      </c>
      <c r="D43" s="43">
        <f aca="true" t="shared" si="4" ref="D43:Q43">D41-D42</f>
        <v>340395</v>
      </c>
      <c r="E43" s="43">
        <f t="shared" si="4"/>
        <v>4810</v>
      </c>
      <c r="F43" s="43">
        <f t="shared" si="4"/>
        <v>30601</v>
      </c>
      <c r="G43" s="43">
        <f t="shared" si="4"/>
        <v>45420</v>
      </c>
      <c r="H43" s="43">
        <f t="shared" si="4"/>
        <v>33906</v>
      </c>
      <c r="I43" s="43">
        <f t="shared" si="4"/>
        <v>29155</v>
      </c>
      <c r="J43" s="43">
        <f t="shared" si="4"/>
        <v>33073</v>
      </c>
      <c r="K43" s="43">
        <f t="shared" si="4"/>
        <v>36069</v>
      </c>
      <c r="L43" s="43">
        <f t="shared" si="4"/>
        <v>27978</v>
      </c>
      <c r="M43" s="43">
        <f t="shared" si="4"/>
        <v>31774</v>
      </c>
      <c r="N43" s="43">
        <f t="shared" si="4"/>
        <v>12518</v>
      </c>
      <c r="O43" s="43">
        <f t="shared" si="4"/>
        <v>23324</v>
      </c>
      <c r="P43" s="43">
        <f t="shared" si="4"/>
        <v>31767</v>
      </c>
      <c r="Q43" s="43">
        <f t="shared" si="4"/>
        <v>0</v>
      </c>
    </row>
    <row r="44" spans="3:17" ht="19.5" customHeight="1">
      <c r="C44" s="23" t="s">
        <v>43</v>
      </c>
      <c r="D44" s="43"/>
      <c r="E44" s="44">
        <f aca="true" t="shared" si="5" ref="E44:Q44">E42/E41</f>
        <v>0</v>
      </c>
      <c r="F44" s="44">
        <f t="shared" si="5"/>
        <v>0</v>
      </c>
      <c r="G44" s="44">
        <f t="shared" si="5"/>
        <v>0</v>
      </c>
      <c r="H44" s="44">
        <f t="shared" si="5"/>
        <v>0</v>
      </c>
      <c r="I44" s="44">
        <f t="shared" si="5"/>
        <v>0</v>
      </c>
      <c r="J44" s="44">
        <f t="shared" si="5"/>
        <v>0</v>
      </c>
      <c r="K44" s="44">
        <f t="shared" si="5"/>
        <v>0</v>
      </c>
      <c r="L44" s="44">
        <f t="shared" si="5"/>
        <v>0</v>
      </c>
      <c r="M44" s="44">
        <f t="shared" si="5"/>
        <v>0</v>
      </c>
      <c r="N44" s="44">
        <f t="shared" si="5"/>
        <v>0</v>
      </c>
      <c r="O44" s="44">
        <f t="shared" si="5"/>
        <v>0</v>
      </c>
      <c r="P44" s="44">
        <f t="shared" si="5"/>
        <v>0</v>
      </c>
      <c r="Q44" s="44" t="e">
        <f t="shared" si="5"/>
        <v>#DIV/0!</v>
      </c>
    </row>
    <row r="45" spans="3:17" ht="19.5" customHeight="1">
      <c r="C45" s="23"/>
      <c r="D45" s="18" t="s">
        <v>44</v>
      </c>
      <c r="E45" s="45"/>
      <c r="F45" s="45"/>
      <c r="G45" s="45"/>
      <c r="H45" s="45"/>
      <c r="I45" s="45"/>
      <c r="J45" s="45"/>
      <c r="K45" s="45"/>
      <c r="L45" s="45"/>
      <c r="M45" s="45"/>
      <c r="N45" s="45"/>
      <c r="O45" s="45"/>
      <c r="P45" s="45"/>
      <c r="Q45" s="45"/>
    </row>
    <row r="46" spans="3:17" ht="19.5" customHeight="1">
      <c r="C46" s="23"/>
      <c r="D46" s="35"/>
      <c r="E46" s="46" t="s">
        <v>16</v>
      </c>
      <c r="F46" s="46" t="s">
        <v>17</v>
      </c>
      <c r="G46" s="46" t="s">
        <v>18</v>
      </c>
      <c r="H46" s="46" t="s">
        <v>19</v>
      </c>
      <c r="I46" s="46" t="s">
        <v>20</v>
      </c>
      <c r="J46" s="46" t="s">
        <v>21</v>
      </c>
      <c r="K46" s="46" t="s">
        <v>22</v>
      </c>
      <c r="L46" s="46" t="s">
        <v>23</v>
      </c>
      <c r="M46" s="46" t="s">
        <v>24</v>
      </c>
      <c r="N46" s="46" t="s">
        <v>25</v>
      </c>
      <c r="O46" s="46" t="s">
        <v>26</v>
      </c>
      <c r="P46" s="46" t="s">
        <v>27</v>
      </c>
      <c r="Q46" s="46" t="s">
        <v>28</v>
      </c>
    </row>
    <row r="47" spans="3:18" ht="19.5" customHeight="1">
      <c r="C47" s="23" t="s">
        <v>102</v>
      </c>
      <c r="D47" s="27"/>
      <c r="E47" s="27">
        <f aca="true" t="shared" si="6" ref="E47:Q47">E11</f>
        <v>4810</v>
      </c>
      <c r="F47" s="27">
        <f t="shared" si="6"/>
        <v>35411</v>
      </c>
      <c r="G47" s="27">
        <f t="shared" si="6"/>
        <v>80831</v>
      </c>
      <c r="H47" s="27">
        <f t="shared" si="6"/>
        <v>114737</v>
      </c>
      <c r="I47" s="27">
        <f t="shared" si="6"/>
        <v>143892</v>
      </c>
      <c r="J47" s="27">
        <f t="shared" si="6"/>
        <v>176965</v>
      </c>
      <c r="K47" s="27">
        <f t="shared" si="6"/>
        <v>213034</v>
      </c>
      <c r="L47" s="27">
        <f t="shared" si="6"/>
        <v>241012</v>
      </c>
      <c r="M47" s="27">
        <f t="shared" si="6"/>
        <v>272786</v>
      </c>
      <c r="N47" s="27">
        <f t="shared" si="6"/>
        <v>285304</v>
      </c>
      <c r="O47" s="27">
        <f t="shared" si="6"/>
        <v>308628</v>
      </c>
      <c r="P47" s="27">
        <f t="shared" si="6"/>
        <v>340395</v>
      </c>
      <c r="Q47" s="27">
        <f t="shared" si="6"/>
        <v>340395</v>
      </c>
      <c r="R47" s="18">
        <f>D41-Q47</f>
        <v>0</v>
      </c>
    </row>
    <row r="48" spans="3:17" ht="19.5" customHeight="1">
      <c r="C48" s="23" t="s">
        <v>103</v>
      </c>
      <c r="D48" s="27"/>
      <c r="E48" s="27"/>
      <c r="F48" s="27"/>
      <c r="G48" s="27"/>
      <c r="H48" s="27"/>
      <c r="I48" s="27"/>
      <c r="J48" s="27"/>
      <c r="K48" s="27"/>
      <c r="L48" s="27"/>
      <c r="M48" s="27"/>
      <c r="N48" s="27"/>
      <c r="O48" s="27"/>
      <c r="P48" s="27"/>
      <c r="Q48" s="27"/>
    </row>
    <row r="49" spans="3:17" ht="19.5" customHeight="1">
      <c r="C49" s="23" t="s">
        <v>42</v>
      </c>
      <c r="D49" s="43"/>
      <c r="E49" s="43">
        <f aca="true" t="shared" si="7" ref="E49:Q49">E47-E48</f>
        <v>4810</v>
      </c>
      <c r="F49" s="43">
        <f t="shared" si="7"/>
        <v>35411</v>
      </c>
      <c r="G49" s="43">
        <f t="shared" si="7"/>
        <v>80831</v>
      </c>
      <c r="H49" s="43">
        <f t="shared" si="7"/>
        <v>114737</v>
      </c>
      <c r="I49" s="43">
        <f t="shared" si="7"/>
        <v>143892</v>
      </c>
      <c r="J49" s="43">
        <f t="shared" si="7"/>
        <v>176965</v>
      </c>
      <c r="K49" s="43">
        <f t="shared" si="7"/>
        <v>213034</v>
      </c>
      <c r="L49" s="43">
        <f t="shared" si="7"/>
        <v>241012</v>
      </c>
      <c r="M49" s="43">
        <f t="shared" si="7"/>
        <v>272786</v>
      </c>
      <c r="N49" s="43">
        <f t="shared" si="7"/>
        <v>285304</v>
      </c>
      <c r="O49" s="43">
        <f t="shared" si="7"/>
        <v>308628</v>
      </c>
      <c r="P49" s="43">
        <f t="shared" si="7"/>
        <v>340395</v>
      </c>
      <c r="Q49" s="43">
        <f t="shared" si="7"/>
        <v>340395</v>
      </c>
    </row>
    <row r="50" spans="3:17" ht="19.5" customHeight="1">
      <c r="C50" s="23" t="s">
        <v>43</v>
      </c>
      <c r="D50" s="43"/>
      <c r="E50" s="44">
        <f aca="true" t="shared" si="8" ref="E50:Q50">E48/E47</f>
        <v>0</v>
      </c>
      <c r="F50" s="44">
        <f t="shared" si="8"/>
        <v>0</v>
      </c>
      <c r="G50" s="44">
        <f t="shared" si="8"/>
        <v>0</v>
      </c>
      <c r="H50" s="44">
        <f t="shared" si="8"/>
        <v>0</v>
      </c>
      <c r="I50" s="44">
        <f t="shared" si="8"/>
        <v>0</v>
      </c>
      <c r="J50" s="44">
        <f t="shared" si="8"/>
        <v>0</v>
      </c>
      <c r="K50" s="44">
        <f t="shared" si="8"/>
        <v>0</v>
      </c>
      <c r="L50" s="44">
        <f t="shared" si="8"/>
        <v>0</v>
      </c>
      <c r="M50" s="44">
        <f t="shared" si="8"/>
        <v>0</v>
      </c>
      <c r="N50" s="44">
        <f t="shared" si="8"/>
        <v>0</v>
      </c>
      <c r="O50" s="44">
        <f t="shared" si="8"/>
        <v>0</v>
      </c>
      <c r="P50" s="44">
        <f t="shared" si="8"/>
        <v>0</v>
      </c>
      <c r="Q50" s="44">
        <f t="shared" si="8"/>
        <v>0</v>
      </c>
    </row>
  </sheetData>
  <mergeCells count="2">
    <mergeCell ref="B7:B11"/>
    <mergeCell ref="B17:B22"/>
  </mergeCells>
  <printOptions/>
  <pageMargins left="0.83" right="0.5905511811023623" top="0.5905511811023623" bottom="0.5905511811023623" header="0.5118110236220472" footer="0.5118110236220472"/>
  <pageSetup firstPageNumber="4" useFirstPageNumber="1" fitToHeight="2" horizontalDpi="600" verticalDpi="600" orientation="landscape" paperSize="9" scale="58" r:id="rId2"/>
  <headerFooter alignWithMargins="0">
    <oddFooter>&amp;C&amp;20- &amp;P&amp;[ -</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58</v>
      </c>
    </row>
    <row r="2" spans="1:2" ht="22.5" customHeight="1">
      <c r="A2" s="17"/>
      <c r="B2" s="19" t="s">
        <v>10</v>
      </c>
    </row>
    <row r="3" spans="1:2" s="22" customFormat="1" ht="29.25" customHeight="1">
      <c r="A3" s="20"/>
      <c r="B3" s="21" t="s">
        <v>104</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59</v>
      </c>
      <c r="C7" s="27" t="s">
        <v>60</v>
      </c>
      <c r="D7" s="41">
        <v>12166</v>
      </c>
      <c r="E7" s="41">
        <v>121</v>
      </c>
      <c r="F7" s="41">
        <v>891</v>
      </c>
      <c r="G7" s="41">
        <v>3509</v>
      </c>
      <c r="H7" s="41">
        <v>2769</v>
      </c>
      <c r="I7" s="41">
        <v>950</v>
      </c>
      <c r="J7" s="41">
        <v>467</v>
      </c>
      <c r="K7" s="41">
        <v>352</v>
      </c>
      <c r="L7" s="41">
        <v>1251</v>
      </c>
      <c r="M7" s="41">
        <v>604</v>
      </c>
      <c r="N7" s="41">
        <v>636</v>
      </c>
      <c r="O7" s="41">
        <v>249</v>
      </c>
      <c r="P7" s="41">
        <v>261</v>
      </c>
      <c r="Q7" s="41">
        <v>106</v>
      </c>
      <c r="R7" s="41">
        <f>SUM(E7:Q7)</f>
        <v>12166</v>
      </c>
    </row>
    <row r="8" spans="2:18" ht="37.5" customHeight="1">
      <c r="B8" s="56"/>
      <c r="C8" s="32" t="s">
        <v>39</v>
      </c>
      <c r="D8" s="49"/>
      <c r="E8" s="35">
        <f>E7</f>
        <v>121</v>
      </c>
      <c r="F8" s="36">
        <f>SUM(E7:F7)</f>
        <v>1012</v>
      </c>
      <c r="G8" s="35">
        <f>SUM(E7:G7)</f>
        <v>4521</v>
      </c>
      <c r="H8" s="35">
        <f>SUM(E7:H7)</f>
        <v>7290</v>
      </c>
      <c r="I8" s="36">
        <f>SUM(E7:I7)</f>
        <v>8240</v>
      </c>
      <c r="J8" s="35">
        <f>SUM(E7:J7)</f>
        <v>8707</v>
      </c>
      <c r="K8" s="35">
        <f>SUM(E7:K7)</f>
        <v>9059</v>
      </c>
      <c r="L8" s="37">
        <f>SUM(E7:L7)</f>
        <v>10310</v>
      </c>
      <c r="M8" s="35">
        <f>SUM(E7:M7)</f>
        <v>10914</v>
      </c>
      <c r="N8" s="35">
        <f>SUM(E7:N7)</f>
        <v>11550</v>
      </c>
      <c r="O8" s="35">
        <f>SUM(E7:O7)</f>
        <v>11799</v>
      </c>
      <c r="P8" s="36">
        <f>SUM(E7:P7)</f>
        <v>12060</v>
      </c>
      <c r="Q8" s="35">
        <f>SUM(E7:Q7)</f>
        <v>12166</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59</v>
      </c>
      <c r="C14" s="27" t="s">
        <v>60</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12166</v>
      </c>
      <c r="E36" s="27">
        <f aca="true" t="shared" si="1" ref="E36:Q36">E7</f>
        <v>121</v>
      </c>
      <c r="F36" s="27">
        <f t="shared" si="1"/>
        <v>891</v>
      </c>
      <c r="G36" s="27">
        <f t="shared" si="1"/>
        <v>3509</v>
      </c>
      <c r="H36" s="27">
        <f t="shared" si="1"/>
        <v>2769</v>
      </c>
      <c r="I36" s="27">
        <f t="shared" si="1"/>
        <v>950</v>
      </c>
      <c r="J36" s="27">
        <f t="shared" si="1"/>
        <v>467</v>
      </c>
      <c r="K36" s="27">
        <f t="shared" si="1"/>
        <v>352</v>
      </c>
      <c r="L36" s="27">
        <f t="shared" si="1"/>
        <v>1251</v>
      </c>
      <c r="M36" s="27">
        <f t="shared" si="1"/>
        <v>604</v>
      </c>
      <c r="N36" s="27">
        <f t="shared" si="1"/>
        <v>636</v>
      </c>
      <c r="O36" s="27">
        <f t="shared" si="1"/>
        <v>249</v>
      </c>
      <c r="P36" s="27">
        <f t="shared" si="1"/>
        <v>261</v>
      </c>
      <c r="Q36" s="27">
        <f t="shared" si="1"/>
        <v>106</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12166</v>
      </c>
      <c r="E38" s="43">
        <f t="shared" si="2"/>
        <v>121</v>
      </c>
      <c r="F38" s="43">
        <f t="shared" si="2"/>
        <v>891</v>
      </c>
      <c r="G38" s="43">
        <f t="shared" si="2"/>
        <v>3509</v>
      </c>
      <c r="H38" s="43">
        <f t="shared" si="2"/>
        <v>2769</v>
      </c>
      <c r="I38" s="43">
        <f t="shared" si="2"/>
        <v>950</v>
      </c>
      <c r="J38" s="43">
        <f t="shared" si="2"/>
        <v>467</v>
      </c>
      <c r="K38" s="43">
        <f t="shared" si="2"/>
        <v>352</v>
      </c>
      <c r="L38" s="43">
        <f t="shared" si="2"/>
        <v>1251</v>
      </c>
      <c r="M38" s="43">
        <f t="shared" si="2"/>
        <v>604</v>
      </c>
      <c r="N38" s="43">
        <f t="shared" si="2"/>
        <v>636</v>
      </c>
      <c r="O38" s="43">
        <f t="shared" si="2"/>
        <v>249</v>
      </c>
      <c r="P38" s="43">
        <f t="shared" si="2"/>
        <v>261</v>
      </c>
      <c r="Q38" s="43">
        <f t="shared" si="2"/>
        <v>106</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121</v>
      </c>
      <c r="F42" s="27">
        <f t="shared" si="4"/>
        <v>1012</v>
      </c>
      <c r="G42" s="27">
        <f t="shared" si="4"/>
        <v>4521</v>
      </c>
      <c r="H42" s="27">
        <f t="shared" si="4"/>
        <v>7290</v>
      </c>
      <c r="I42" s="27">
        <f t="shared" si="4"/>
        <v>8240</v>
      </c>
      <c r="J42" s="27">
        <f t="shared" si="4"/>
        <v>8707</v>
      </c>
      <c r="K42" s="27">
        <f t="shared" si="4"/>
        <v>9059</v>
      </c>
      <c r="L42" s="27">
        <f t="shared" si="4"/>
        <v>10310</v>
      </c>
      <c r="M42" s="27">
        <f t="shared" si="4"/>
        <v>10914</v>
      </c>
      <c r="N42" s="27">
        <f t="shared" si="4"/>
        <v>11550</v>
      </c>
      <c r="O42" s="27">
        <f t="shared" si="4"/>
        <v>11799</v>
      </c>
      <c r="P42" s="27">
        <f t="shared" si="4"/>
        <v>12060</v>
      </c>
      <c r="Q42" s="27">
        <f t="shared" si="4"/>
        <v>12166</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121</v>
      </c>
      <c r="F44" s="43">
        <f t="shared" si="5"/>
        <v>1012</v>
      </c>
      <c r="G44" s="43">
        <f t="shared" si="5"/>
        <v>4521</v>
      </c>
      <c r="H44" s="43">
        <f t="shared" si="5"/>
        <v>7290</v>
      </c>
      <c r="I44" s="43">
        <f t="shared" si="5"/>
        <v>8240</v>
      </c>
      <c r="J44" s="43">
        <f t="shared" si="5"/>
        <v>8707</v>
      </c>
      <c r="K44" s="43">
        <f t="shared" si="5"/>
        <v>9059</v>
      </c>
      <c r="L44" s="43">
        <f t="shared" si="5"/>
        <v>10310</v>
      </c>
      <c r="M44" s="43">
        <f t="shared" si="5"/>
        <v>10914</v>
      </c>
      <c r="N44" s="43">
        <f t="shared" si="5"/>
        <v>11550</v>
      </c>
      <c r="O44" s="43">
        <f t="shared" si="5"/>
        <v>11799</v>
      </c>
      <c r="P44" s="43">
        <f t="shared" si="5"/>
        <v>12060</v>
      </c>
      <c r="Q44" s="43">
        <f t="shared" si="5"/>
        <v>12166</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5" useFirstPageNumber="1" fitToHeight="2" horizontalDpi="600" verticalDpi="600" orientation="landscape" paperSize="9" scale="58" r:id="rId2"/>
  <headerFooter alignWithMargins="0">
    <oddFooter>&amp;C&amp;20- &amp;P&amp;[ -</oddFooter>
  </headerFooter>
  <drawing r:id="rId1"/>
</worksheet>
</file>

<file path=xl/worksheets/sheet7.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61</v>
      </c>
    </row>
    <row r="2" spans="1:2" ht="22.5" customHeight="1">
      <c r="A2" s="17"/>
      <c r="B2" s="19" t="s">
        <v>10</v>
      </c>
    </row>
    <row r="3" spans="1:2" s="22" customFormat="1" ht="29.25" customHeight="1">
      <c r="A3" s="20"/>
      <c r="B3" s="21" t="s">
        <v>104</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26" t="s">
        <v>62</v>
      </c>
      <c r="C7" s="27" t="s">
        <v>63</v>
      </c>
      <c r="D7" s="41">
        <v>151359</v>
      </c>
      <c r="E7" s="41">
        <v>998</v>
      </c>
      <c r="F7" s="41">
        <v>5337</v>
      </c>
      <c r="G7" s="41">
        <v>17235</v>
      </c>
      <c r="H7" s="41">
        <v>11814</v>
      </c>
      <c r="I7" s="41">
        <v>15311</v>
      </c>
      <c r="J7" s="41">
        <v>15687</v>
      </c>
      <c r="K7" s="41">
        <v>17404</v>
      </c>
      <c r="L7" s="41">
        <v>19275</v>
      </c>
      <c r="M7" s="41">
        <v>13413</v>
      </c>
      <c r="N7" s="41">
        <v>12295</v>
      </c>
      <c r="O7" s="41">
        <v>8050</v>
      </c>
      <c r="P7" s="41">
        <v>9225</v>
      </c>
      <c r="Q7" s="41">
        <v>5315</v>
      </c>
      <c r="R7" s="41">
        <f>SUM(E7:Q7)</f>
        <v>151359</v>
      </c>
    </row>
    <row r="8" spans="2:18" ht="37.5" customHeight="1">
      <c r="B8" s="56"/>
      <c r="C8" s="32" t="s">
        <v>39</v>
      </c>
      <c r="D8" s="49"/>
      <c r="E8" s="35">
        <f>E7</f>
        <v>998</v>
      </c>
      <c r="F8" s="36">
        <f>SUM(E7:F7)</f>
        <v>6335</v>
      </c>
      <c r="G8" s="35">
        <f>SUM(E7:G7)</f>
        <v>23570</v>
      </c>
      <c r="H8" s="35">
        <f>SUM(E7:H7)</f>
        <v>35384</v>
      </c>
      <c r="I8" s="36">
        <f>SUM(E7:I7)</f>
        <v>50695</v>
      </c>
      <c r="J8" s="35">
        <f>SUM(E7:J7)</f>
        <v>66382</v>
      </c>
      <c r="K8" s="35">
        <f>SUM(E7:K7)</f>
        <v>83786</v>
      </c>
      <c r="L8" s="37">
        <f>SUM(E7:L7)</f>
        <v>103061</v>
      </c>
      <c r="M8" s="35">
        <f>SUM(E7:M7)</f>
        <v>116474</v>
      </c>
      <c r="N8" s="35">
        <f>SUM(E7:N7)</f>
        <v>128769</v>
      </c>
      <c r="O8" s="35">
        <f>SUM(E7:O7)</f>
        <v>136819</v>
      </c>
      <c r="P8" s="36">
        <f>SUM(E7:P7)</f>
        <v>146044</v>
      </c>
      <c r="Q8" s="35">
        <f>SUM(E7:Q7)</f>
        <v>151359</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26" t="s">
        <v>62</v>
      </c>
      <c r="C14" s="27" t="s">
        <v>63</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151359</v>
      </c>
      <c r="E36" s="27">
        <f aca="true" t="shared" si="1" ref="E36:Q36">E7</f>
        <v>998</v>
      </c>
      <c r="F36" s="27">
        <f t="shared" si="1"/>
        <v>5337</v>
      </c>
      <c r="G36" s="27">
        <f t="shared" si="1"/>
        <v>17235</v>
      </c>
      <c r="H36" s="27">
        <f t="shared" si="1"/>
        <v>11814</v>
      </c>
      <c r="I36" s="27">
        <f t="shared" si="1"/>
        <v>15311</v>
      </c>
      <c r="J36" s="27">
        <f t="shared" si="1"/>
        <v>15687</v>
      </c>
      <c r="K36" s="27">
        <f t="shared" si="1"/>
        <v>17404</v>
      </c>
      <c r="L36" s="27">
        <f t="shared" si="1"/>
        <v>19275</v>
      </c>
      <c r="M36" s="27">
        <f t="shared" si="1"/>
        <v>13413</v>
      </c>
      <c r="N36" s="27">
        <f t="shared" si="1"/>
        <v>12295</v>
      </c>
      <c r="O36" s="27">
        <f t="shared" si="1"/>
        <v>8050</v>
      </c>
      <c r="P36" s="27">
        <f t="shared" si="1"/>
        <v>9225</v>
      </c>
      <c r="Q36" s="27">
        <f t="shared" si="1"/>
        <v>5315</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151359</v>
      </c>
      <c r="E38" s="43">
        <f t="shared" si="2"/>
        <v>998</v>
      </c>
      <c r="F38" s="43">
        <f t="shared" si="2"/>
        <v>5337</v>
      </c>
      <c r="G38" s="43">
        <f t="shared" si="2"/>
        <v>17235</v>
      </c>
      <c r="H38" s="43">
        <f t="shared" si="2"/>
        <v>11814</v>
      </c>
      <c r="I38" s="43">
        <f t="shared" si="2"/>
        <v>15311</v>
      </c>
      <c r="J38" s="43">
        <f t="shared" si="2"/>
        <v>15687</v>
      </c>
      <c r="K38" s="43">
        <f t="shared" si="2"/>
        <v>17404</v>
      </c>
      <c r="L38" s="43">
        <f t="shared" si="2"/>
        <v>19275</v>
      </c>
      <c r="M38" s="43">
        <f t="shared" si="2"/>
        <v>13413</v>
      </c>
      <c r="N38" s="43">
        <f t="shared" si="2"/>
        <v>12295</v>
      </c>
      <c r="O38" s="43">
        <f t="shared" si="2"/>
        <v>8050</v>
      </c>
      <c r="P38" s="43">
        <f t="shared" si="2"/>
        <v>9225</v>
      </c>
      <c r="Q38" s="43">
        <f t="shared" si="2"/>
        <v>5315</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998</v>
      </c>
      <c r="F42" s="27">
        <f t="shared" si="4"/>
        <v>6335</v>
      </c>
      <c r="G42" s="27">
        <f t="shared" si="4"/>
        <v>23570</v>
      </c>
      <c r="H42" s="27">
        <f t="shared" si="4"/>
        <v>35384</v>
      </c>
      <c r="I42" s="27">
        <f t="shared" si="4"/>
        <v>50695</v>
      </c>
      <c r="J42" s="27">
        <f t="shared" si="4"/>
        <v>66382</v>
      </c>
      <c r="K42" s="27">
        <f t="shared" si="4"/>
        <v>83786</v>
      </c>
      <c r="L42" s="27">
        <f t="shared" si="4"/>
        <v>103061</v>
      </c>
      <c r="M42" s="27">
        <f t="shared" si="4"/>
        <v>116474</v>
      </c>
      <c r="N42" s="27">
        <f t="shared" si="4"/>
        <v>128769</v>
      </c>
      <c r="O42" s="27">
        <f t="shared" si="4"/>
        <v>136819</v>
      </c>
      <c r="P42" s="27">
        <f t="shared" si="4"/>
        <v>146044</v>
      </c>
      <c r="Q42" s="27">
        <f t="shared" si="4"/>
        <v>151359</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998</v>
      </c>
      <c r="F44" s="43">
        <f t="shared" si="5"/>
        <v>6335</v>
      </c>
      <c r="G44" s="43">
        <f t="shared" si="5"/>
        <v>23570</v>
      </c>
      <c r="H44" s="43">
        <f t="shared" si="5"/>
        <v>35384</v>
      </c>
      <c r="I44" s="43">
        <f t="shared" si="5"/>
        <v>50695</v>
      </c>
      <c r="J44" s="43">
        <f t="shared" si="5"/>
        <v>66382</v>
      </c>
      <c r="K44" s="43">
        <f t="shared" si="5"/>
        <v>83786</v>
      </c>
      <c r="L44" s="43">
        <f t="shared" si="5"/>
        <v>103061</v>
      </c>
      <c r="M44" s="43">
        <f t="shared" si="5"/>
        <v>116474</v>
      </c>
      <c r="N44" s="43">
        <f t="shared" si="5"/>
        <v>128769</v>
      </c>
      <c r="O44" s="43">
        <f t="shared" si="5"/>
        <v>136819</v>
      </c>
      <c r="P44" s="43">
        <f t="shared" si="5"/>
        <v>146044</v>
      </c>
      <c r="Q44" s="43">
        <f t="shared" si="5"/>
        <v>151359</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6" useFirstPageNumber="1" fitToHeight="2" horizontalDpi="600" verticalDpi="600" orientation="landscape" paperSize="9" scale="58" r:id="rId2"/>
  <headerFooter alignWithMargins="0">
    <oddFooter>&amp;C&amp;20- &amp;P&amp;[ -</oddFooter>
  </headerFooter>
  <drawing r:id="rId1"/>
</worksheet>
</file>

<file path=xl/worksheets/sheet8.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64</v>
      </c>
    </row>
    <row r="2" spans="1:2" ht="22.5" customHeight="1">
      <c r="A2" s="17"/>
      <c r="B2" s="19" t="s">
        <v>10</v>
      </c>
    </row>
    <row r="3" spans="1:2" s="22" customFormat="1" ht="29.25" customHeight="1">
      <c r="A3" s="20"/>
      <c r="B3" s="21" t="s">
        <v>104</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65</v>
      </c>
      <c r="C7" s="27" t="s">
        <v>66</v>
      </c>
      <c r="D7" s="41">
        <v>6943</v>
      </c>
      <c r="E7" s="41">
        <v>78</v>
      </c>
      <c r="F7" s="41">
        <v>519</v>
      </c>
      <c r="G7" s="41">
        <v>1637</v>
      </c>
      <c r="H7" s="41">
        <v>398</v>
      </c>
      <c r="I7" s="41">
        <v>447</v>
      </c>
      <c r="J7" s="41">
        <v>561</v>
      </c>
      <c r="K7" s="41">
        <v>199</v>
      </c>
      <c r="L7" s="41">
        <v>700</v>
      </c>
      <c r="M7" s="41">
        <v>896</v>
      </c>
      <c r="N7" s="41">
        <v>551</v>
      </c>
      <c r="O7" s="41">
        <v>333</v>
      </c>
      <c r="P7" s="41">
        <v>612</v>
      </c>
      <c r="Q7" s="41">
        <v>12</v>
      </c>
      <c r="R7" s="41">
        <f>SUM(E7:Q7)</f>
        <v>6943</v>
      </c>
    </row>
    <row r="8" spans="2:18" ht="37.5" customHeight="1">
      <c r="B8" s="56"/>
      <c r="C8" s="32" t="s">
        <v>39</v>
      </c>
      <c r="D8" s="49"/>
      <c r="E8" s="35">
        <f>E7</f>
        <v>78</v>
      </c>
      <c r="F8" s="36">
        <f>SUM(E7:F7)</f>
        <v>597</v>
      </c>
      <c r="G8" s="35">
        <f>SUM(E7:G7)</f>
        <v>2234</v>
      </c>
      <c r="H8" s="35">
        <f>SUM(E7:H7)</f>
        <v>2632</v>
      </c>
      <c r="I8" s="36">
        <f>SUM(E7:I7)</f>
        <v>3079</v>
      </c>
      <c r="J8" s="35">
        <f>SUM(E7:J7)</f>
        <v>3640</v>
      </c>
      <c r="K8" s="35">
        <f>SUM(E7:K7)</f>
        <v>3839</v>
      </c>
      <c r="L8" s="37">
        <f>SUM(E7:L7)</f>
        <v>4539</v>
      </c>
      <c r="M8" s="35">
        <f>SUM(E7:M7)</f>
        <v>5435</v>
      </c>
      <c r="N8" s="35">
        <f>SUM(E7:N7)</f>
        <v>5986</v>
      </c>
      <c r="O8" s="35">
        <f>SUM(E7:O7)</f>
        <v>6319</v>
      </c>
      <c r="P8" s="36">
        <f>SUM(E7:P7)</f>
        <v>6931</v>
      </c>
      <c r="Q8" s="35">
        <f>SUM(E7:Q7)</f>
        <v>6943</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65</v>
      </c>
      <c r="C14" s="27" t="s">
        <v>66</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6943</v>
      </c>
      <c r="E36" s="27">
        <f aca="true" t="shared" si="1" ref="E36:Q36">E7</f>
        <v>78</v>
      </c>
      <c r="F36" s="27">
        <f t="shared" si="1"/>
        <v>519</v>
      </c>
      <c r="G36" s="27">
        <f t="shared" si="1"/>
        <v>1637</v>
      </c>
      <c r="H36" s="27">
        <f t="shared" si="1"/>
        <v>398</v>
      </c>
      <c r="I36" s="27">
        <f t="shared" si="1"/>
        <v>447</v>
      </c>
      <c r="J36" s="27">
        <f t="shared" si="1"/>
        <v>561</v>
      </c>
      <c r="K36" s="27">
        <f t="shared" si="1"/>
        <v>199</v>
      </c>
      <c r="L36" s="27">
        <f t="shared" si="1"/>
        <v>700</v>
      </c>
      <c r="M36" s="27">
        <f t="shared" si="1"/>
        <v>896</v>
      </c>
      <c r="N36" s="27">
        <f t="shared" si="1"/>
        <v>551</v>
      </c>
      <c r="O36" s="27">
        <f t="shared" si="1"/>
        <v>333</v>
      </c>
      <c r="P36" s="27">
        <f t="shared" si="1"/>
        <v>612</v>
      </c>
      <c r="Q36" s="27">
        <f t="shared" si="1"/>
        <v>12</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6943</v>
      </c>
      <c r="E38" s="43">
        <f t="shared" si="2"/>
        <v>78</v>
      </c>
      <c r="F38" s="43">
        <f t="shared" si="2"/>
        <v>519</v>
      </c>
      <c r="G38" s="43">
        <f t="shared" si="2"/>
        <v>1637</v>
      </c>
      <c r="H38" s="43">
        <f t="shared" si="2"/>
        <v>398</v>
      </c>
      <c r="I38" s="43">
        <f t="shared" si="2"/>
        <v>447</v>
      </c>
      <c r="J38" s="43">
        <f t="shared" si="2"/>
        <v>561</v>
      </c>
      <c r="K38" s="43">
        <f t="shared" si="2"/>
        <v>199</v>
      </c>
      <c r="L38" s="43">
        <f t="shared" si="2"/>
        <v>700</v>
      </c>
      <c r="M38" s="43">
        <f t="shared" si="2"/>
        <v>896</v>
      </c>
      <c r="N38" s="43">
        <f t="shared" si="2"/>
        <v>551</v>
      </c>
      <c r="O38" s="43">
        <f t="shared" si="2"/>
        <v>333</v>
      </c>
      <c r="P38" s="43">
        <f t="shared" si="2"/>
        <v>612</v>
      </c>
      <c r="Q38" s="43">
        <f t="shared" si="2"/>
        <v>12</v>
      </c>
    </row>
    <row r="39" spans="3:17" ht="19.5" customHeight="1">
      <c r="C39" s="23" t="s">
        <v>43</v>
      </c>
      <c r="D39" s="43"/>
      <c r="E39" s="44">
        <f aca="true" t="shared" si="3" ref="E39:Q39">E37/E36</f>
        <v>0</v>
      </c>
      <c r="F39" s="44">
        <f t="shared" si="3"/>
        <v>0</v>
      </c>
      <c r="G39" s="44">
        <f t="shared" si="3"/>
        <v>0</v>
      </c>
      <c r="H39" s="44">
        <f t="shared" si="3"/>
        <v>0</v>
      </c>
      <c r="I39" s="44">
        <f t="shared" si="3"/>
        <v>0</v>
      </c>
      <c r="J39" s="44">
        <f t="shared" si="3"/>
        <v>0</v>
      </c>
      <c r="K39" s="44">
        <f t="shared" si="3"/>
        <v>0</v>
      </c>
      <c r="L39" s="44">
        <f t="shared" si="3"/>
        <v>0</v>
      </c>
      <c r="M39" s="44">
        <f t="shared" si="3"/>
        <v>0</v>
      </c>
      <c r="N39" s="44">
        <f t="shared" si="3"/>
        <v>0</v>
      </c>
      <c r="O39" s="44">
        <f t="shared" si="3"/>
        <v>0</v>
      </c>
      <c r="P39" s="44">
        <f t="shared" si="3"/>
        <v>0</v>
      </c>
      <c r="Q39" s="44">
        <f t="shared" si="3"/>
        <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78</v>
      </c>
      <c r="F42" s="27">
        <f t="shared" si="4"/>
        <v>597</v>
      </c>
      <c r="G42" s="27">
        <f t="shared" si="4"/>
        <v>2234</v>
      </c>
      <c r="H42" s="27">
        <f t="shared" si="4"/>
        <v>2632</v>
      </c>
      <c r="I42" s="27">
        <f t="shared" si="4"/>
        <v>3079</v>
      </c>
      <c r="J42" s="27">
        <f t="shared" si="4"/>
        <v>3640</v>
      </c>
      <c r="K42" s="27">
        <f t="shared" si="4"/>
        <v>3839</v>
      </c>
      <c r="L42" s="27">
        <f t="shared" si="4"/>
        <v>4539</v>
      </c>
      <c r="M42" s="27">
        <f t="shared" si="4"/>
        <v>5435</v>
      </c>
      <c r="N42" s="27">
        <f t="shared" si="4"/>
        <v>5986</v>
      </c>
      <c r="O42" s="27">
        <f t="shared" si="4"/>
        <v>6319</v>
      </c>
      <c r="P42" s="27">
        <f t="shared" si="4"/>
        <v>6931</v>
      </c>
      <c r="Q42" s="27">
        <f t="shared" si="4"/>
        <v>6943</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78</v>
      </c>
      <c r="F44" s="43">
        <f t="shared" si="5"/>
        <v>597</v>
      </c>
      <c r="G44" s="43">
        <f t="shared" si="5"/>
        <v>2234</v>
      </c>
      <c r="H44" s="43">
        <f t="shared" si="5"/>
        <v>2632</v>
      </c>
      <c r="I44" s="43">
        <f t="shared" si="5"/>
        <v>3079</v>
      </c>
      <c r="J44" s="43">
        <f t="shared" si="5"/>
        <v>3640</v>
      </c>
      <c r="K44" s="43">
        <f t="shared" si="5"/>
        <v>3839</v>
      </c>
      <c r="L44" s="43">
        <f t="shared" si="5"/>
        <v>4539</v>
      </c>
      <c r="M44" s="43">
        <f t="shared" si="5"/>
        <v>5435</v>
      </c>
      <c r="N44" s="43">
        <f t="shared" si="5"/>
        <v>5986</v>
      </c>
      <c r="O44" s="43">
        <f t="shared" si="5"/>
        <v>6319</v>
      </c>
      <c r="P44" s="43">
        <f t="shared" si="5"/>
        <v>6931</v>
      </c>
      <c r="Q44" s="43">
        <f t="shared" si="5"/>
        <v>6943</v>
      </c>
    </row>
    <row r="45" spans="3:17" ht="19.5" customHeight="1">
      <c r="C45" s="23" t="s">
        <v>43</v>
      </c>
      <c r="D45" s="43"/>
      <c r="E45" s="44">
        <f aca="true" t="shared" si="6" ref="E45:Q45">E43/E42</f>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7" useFirstPageNumber="1" fitToHeight="2" horizontalDpi="600" verticalDpi="600" orientation="landscape" paperSize="9" scale="58" r:id="rId2"/>
  <headerFooter alignWithMargins="0">
    <oddFooter>&amp;C&amp;20- &amp;P&amp;[ -</oddFooter>
  </headerFooter>
  <drawing r:id="rId1"/>
</worksheet>
</file>

<file path=xl/worksheets/sheet9.xml><?xml version="1.0" encoding="utf-8"?>
<worksheet xmlns="http://schemas.openxmlformats.org/spreadsheetml/2006/main" xmlns:r="http://schemas.openxmlformats.org/officeDocument/2006/relationships">
  <sheetPr>
    <tabColor indexed="41"/>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67</v>
      </c>
    </row>
    <row r="2" spans="1:2" ht="22.5" customHeight="1">
      <c r="A2" s="17"/>
      <c r="B2" s="19" t="s">
        <v>10</v>
      </c>
    </row>
    <row r="3" spans="1:2" s="22" customFormat="1" ht="29.25" customHeight="1">
      <c r="A3" s="20"/>
      <c r="B3" s="21" t="s">
        <v>105</v>
      </c>
    </row>
    <row r="4" spans="1:2" s="22" customFormat="1" ht="29.25" customHeight="1">
      <c r="A4" s="20"/>
      <c r="B4" s="21"/>
    </row>
    <row r="5" ht="30" customHeight="1">
      <c r="R5" s="23" t="s">
        <v>12</v>
      </c>
    </row>
    <row r="6" spans="2:18" ht="34.5" customHeight="1">
      <c r="B6" s="24" t="s">
        <v>13</v>
      </c>
      <c r="C6" s="24" t="s">
        <v>14</v>
      </c>
      <c r="D6" s="25"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row>
    <row r="7" spans="2:18" ht="37.5" customHeight="1">
      <c r="B7" s="55" t="s">
        <v>68</v>
      </c>
      <c r="C7" s="27" t="s">
        <v>68</v>
      </c>
      <c r="D7" s="41">
        <v>251</v>
      </c>
      <c r="E7" s="41">
        <v>0</v>
      </c>
      <c r="F7" s="41">
        <v>0</v>
      </c>
      <c r="G7" s="41">
        <v>63</v>
      </c>
      <c r="H7" s="41">
        <v>0</v>
      </c>
      <c r="I7" s="41">
        <v>0</v>
      </c>
      <c r="J7" s="41">
        <v>63</v>
      </c>
      <c r="K7" s="41">
        <v>63</v>
      </c>
      <c r="L7" s="41">
        <v>0</v>
      </c>
      <c r="M7" s="41">
        <v>0</v>
      </c>
      <c r="N7" s="41">
        <v>0</v>
      </c>
      <c r="O7" s="41">
        <v>62</v>
      </c>
      <c r="P7" s="41">
        <v>0</v>
      </c>
      <c r="Q7" s="41">
        <v>0</v>
      </c>
      <c r="R7" s="41">
        <f>SUM(E7:Q7)</f>
        <v>251</v>
      </c>
    </row>
    <row r="8" spans="2:18" ht="37.5" customHeight="1">
      <c r="B8" s="56"/>
      <c r="C8" s="32" t="s">
        <v>39</v>
      </c>
      <c r="D8" s="49"/>
      <c r="E8" s="35">
        <f>E7</f>
        <v>0</v>
      </c>
      <c r="F8" s="36">
        <f>SUM(E7:F7)</f>
        <v>0</v>
      </c>
      <c r="G8" s="35">
        <f>SUM(E7:G7)</f>
        <v>63</v>
      </c>
      <c r="H8" s="35">
        <f>SUM(E7:H7)</f>
        <v>63</v>
      </c>
      <c r="I8" s="36">
        <f>SUM(E7:I7)</f>
        <v>63</v>
      </c>
      <c r="J8" s="35">
        <f>SUM(E7:J7)</f>
        <v>126</v>
      </c>
      <c r="K8" s="35">
        <f>SUM(E7:K7)</f>
        <v>189</v>
      </c>
      <c r="L8" s="37">
        <f>SUM(E7:L7)</f>
        <v>189</v>
      </c>
      <c r="M8" s="35">
        <f>SUM(E7:M7)</f>
        <v>189</v>
      </c>
      <c r="N8" s="35">
        <f>SUM(E7:N7)</f>
        <v>189</v>
      </c>
      <c r="O8" s="35">
        <f>SUM(E7:O7)</f>
        <v>251</v>
      </c>
      <c r="P8" s="36">
        <f>SUM(E7:P7)</f>
        <v>251</v>
      </c>
      <c r="Q8" s="35">
        <f>SUM(E7:Q7)</f>
        <v>251</v>
      </c>
      <c r="R8" s="34"/>
    </row>
    <row r="9" ht="92.25" customHeight="1"/>
    <row r="12" ht="26.25" customHeight="1">
      <c r="R12" s="23" t="s">
        <v>12</v>
      </c>
    </row>
    <row r="13" spans="2:18" ht="34.5" customHeight="1">
      <c r="B13" s="24" t="s">
        <v>13</v>
      </c>
      <c r="C13" s="24" t="s">
        <v>14</v>
      </c>
      <c r="D13" s="25" t="s">
        <v>15</v>
      </c>
      <c r="E13" s="24" t="s">
        <v>16</v>
      </c>
      <c r="F13" s="24" t="s">
        <v>17</v>
      </c>
      <c r="G13" s="24" t="s">
        <v>18</v>
      </c>
      <c r="H13" s="24" t="s">
        <v>19</v>
      </c>
      <c r="I13" s="24" t="s">
        <v>20</v>
      </c>
      <c r="J13" s="24" t="s">
        <v>21</v>
      </c>
      <c r="K13" s="24" t="s">
        <v>22</v>
      </c>
      <c r="L13" s="24" t="s">
        <v>23</v>
      </c>
      <c r="M13" s="24" t="s">
        <v>24</v>
      </c>
      <c r="N13" s="24" t="s">
        <v>25</v>
      </c>
      <c r="O13" s="24" t="s">
        <v>26</v>
      </c>
      <c r="P13" s="24" t="s">
        <v>27</v>
      </c>
      <c r="Q13" s="24" t="s">
        <v>28</v>
      </c>
      <c r="R13" s="24" t="s">
        <v>29</v>
      </c>
    </row>
    <row r="14" spans="2:18" ht="37.5" customHeight="1">
      <c r="B14" s="55" t="s">
        <v>68</v>
      </c>
      <c r="C14" s="27" t="s">
        <v>68</v>
      </c>
      <c r="D14" s="41"/>
      <c r="E14" s="41"/>
      <c r="F14" s="41"/>
      <c r="G14" s="41"/>
      <c r="H14" s="41"/>
      <c r="I14" s="41"/>
      <c r="J14" s="41"/>
      <c r="K14" s="41"/>
      <c r="L14" s="41"/>
      <c r="M14" s="41"/>
      <c r="N14" s="41"/>
      <c r="O14" s="41"/>
      <c r="P14" s="41"/>
      <c r="Q14" s="41"/>
      <c r="R14" s="41">
        <f>SUM(E14:Q14)</f>
        <v>0</v>
      </c>
    </row>
    <row r="15" spans="2:18" ht="37.5" customHeight="1">
      <c r="B15" s="28"/>
      <c r="C15" s="50" t="s">
        <v>40</v>
      </c>
      <c r="D15" s="49"/>
      <c r="E15" s="35"/>
      <c r="F15" s="36"/>
      <c r="G15" s="35"/>
      <c r="H15" s="35"/>
      <c r="I15" s="36"/>
      <c r="J15" s="35"/>
      <c r="K15" s="35"/>
      <c r="L15" s="37"/>
      <c r="M15" s="35"/>
      <c r="N15" s="35"/>
      <c r="O15" s="35"/>
      <c r="P15" s="36"/>
      <c r="Q15" s="35"/>
      <c r="R15" s="34"/>
    </row>
    <row r="16" spans="2:18" ht="37.5" customHeight="1">
      <c r="B16" s="32"/>
      <c r="C16" s="32" t="s">
        <v>41</v>
      </c>
      <c r="D16" s="51"/>
      <c r="E16" s="40" t="e">
        <f aca="true" t="shared" si="0" ref="E16:Q16">E15/E8</f>
        <v>#DIV/0!</v>
      </c>
      <c r="F16" s="40" t="e">
        <f t="shared" si="0"/>
        <v>#DIV/0!</v>
      </c>
      <c r="G16" s="40">
        <f t="shared" si="0"/>
        <v>0</v>
      </c>
      <c r="H16" s="40">
        <f t="shared" si="0"/>
        <v>0</v>
      </c>
      <c r="I16" s="40">
        <f t="shared" si="0"/>
        <v>0</v>
      </c>
      <c r="J16" s="40">
        <f t="shared" si="0"/>
        <v>0</v>
      </c>
      <c r="K16" s="40">
        <f t="shared" si="0"/>
        <v>0</v>
      </c>
      <c r="L16" s="40">
        <f t="shared" si="0"/>
        <v>0</v>
      </c>
      <c r="M16" s="40">
        <f t="shared" si="0"/>
        <v>0</v>
      </c>
      <c r="N16" s="40">
        <f t="shared" si="0"/>
        <v>0</v>
      </c>
      <c r="O16" s="40">
        <f t="shared" si="0"/>
        <v>0</v>
      </c>
      <c r="P16" s="40">
        <f t="shared" si="0"/>
        <v>0</v>
      </c>
      <c r="Q16" s="40">
        <f t="shared" si="0"/>
        <v>0</v>
      </c>
      <c r="R16" s="39"/>
    </row>
    <row r="17" spans="2:18" ht="67.5" customHeight="1">
      <c r="B17" s="52"/>
      <c r="C17" s="52"/>
      <c r="D17" s="52"/>
      <c r="E17" s="52"/>
      <c r="F17" s="52"/>
      <c r="G17" s="52"/>
      <c r="H17" s="52"/>
      <c r="I17" s="52"/>
      <c r="J17" s="52"/>
      <c r="K17" s="52"/>
      <c r="L17" s="52"/>
      <c r="M17" s="52"/>
      <c r="N17" s="52"/>
      <c r="O17" s="52"/>
      <c r="P17" s="52"/>
      <c r="Q17" s="52"/>
      <c r="R17" s="52"/>
    </row>
    <row r="18" spans="2:18" ht="24.75" customHeight="1">
      <c r="B18" s="52"/>
      <c r="C18" s="52"/>
      <c r="D18" s="52"/>
      <c r="E18" s="52"/>
      <c r="F18" s="52"/>
      <c r="G18" s="52"/>
      <c r="H18" s="52"/>
      <c r="I18" s="52"/>
      <c r="J18" s="52"/>
      <c r="K18" s="52"/>
      <c r="L18" s="52"/>
      <c r="M18" s="52"/>
      <c r="N18" s="52"/>
      <c r="O18" s="52"/>
      <c r="P18" s="52"/>
      <c r="Q18" s="52"/>
      <c r="R18" s="52"/>
    </row>
    <row r="35" spans="4:17" ht="19.5" customHeight="1">
      <c r="D35" s="41"/>
      <c r="E35" s="42" t="s">
        <v>16</v>
      </c>
      <c r="F35" s="42" t="s">
        <v>17</v>
      </c>
      <c r="G35" s="42" t="s">
        <v>18</v>
      </c>
      <c r="H35" s="42" t="s">
        <v>19</v>
      </c>
      <c r="I35" s="42" t="s">
        <v>20</v>
      </c>
      <c r="J35" s="42" t="s">
        <v>21</v>
      </c>
      <c r="K35" s="42" t="s">
        <v>22</v>
      </c>
      <c r="L35" s="42" t="s">
        <v>23</v>
      </c>
      <c r="M35" s="42" t="s">
        <v>24</v>
      </c>
      <c r="N35" s="42" t="s">
        <v>25</v>
      </c>
      <c r="O35" s="42" t="s">
        <v>26</v>
      </c>
      <c r="P35" s="42" t="s">
        <v>27</v>
      </c>
      <c r="Q35" s="42" t="s">
        <v>28</v>
      </c>
    </row>
    <row r="36" spans="3:17" ht="19.5" customHeight="1">
      <c r="C36" s="23" t="s">
        <v>100</v>
      </c>
      <c r="D36" s="27">
        <f>SUM(E36:Q36)</f>
        <v>251</v>
      </c>
      <c r="E36" s="27">
        <f aca="true" t="shared" si="1" ref="E36:Q36">E7</f>
        <v>0</v>
      </c>
      <c r="F36" s="27">
        <f t="shared" si="1"/>
        <v>0</v>
      </c>
      <c r="G36" s="27">
        <f t="shared" si="1"/>
        <v>63</v>
      </c>
      <c r="H36" s="27">
        <f t="shared" si="1"/>
        <v>0</v>
      </c>
      <c r="I36" s="27">
        <f t="shared" si="1"/>
        <v>0</v>
      </c>
      <c r="J36" s="27">
        <f t="shared" si="1"/>
        <v>63</v>
      </c>
      <c r="K36" s="27">
        <f t="shared" si="1"/>
        <v>63</v>
      </c>
      <c r="L36" s="27">
        <f t="shared" si="1"/>
        <v>0</v>
      </c>
      <c r="M36" s="27">
        <f t="shared" si="1"/>
        <v>0</v>
      </c>
      <c r="N36" s="27">
        <f t="shared" si="1"/>
        <v>0</v>
      </c>
      <c r="O36" s="27">
        <f t="shared" si="1"/>
        <v>62</v>
      </c>
      <c r="P36" s="27">
        <f t="shared" si="1"/>
        <v>0</v>
      </c>
      <c r="Q36" s="27">
        <f t="shared" si="1"/>
        <v>0</v>
      </c>
    </row>
    <row r="37" spans="3:17" ht="19.5" customHeight="1">
      <c r="C37" s="23" t="s">
        <v>101</v>
      </c>
      <c r="D37" s="27">
        <f>SUM(E37:Q37)</f>
        <v>0</v>
      </c>
      <c r="E37" s="27"/>
      <c r="F37" s="27"/>
      <c r="G37" s="27"/>
      <c r="H37" s="27"/>
      <c r="I37" s="27"/>
      <c r="J37" s="27"/>
      <c r="K37" s="27"/>
      <c r="L37" s="27"/>
      <c r="M37" s="27"/>
      <c r="N37" s="27"/>
      <c r="O37" s="27"/>
      <c r="P37" s="27"/>
      <c r="Q37" s="27"/>
    </row>
    <row r="38" spans="3:17" ht="19.5" customHeight="1">
      <c r="C38" s="23" t="s">
        <v>42</v>
      </c>
      <c r="D38" s="43">
        <f aca="true" t="shared" si="2" ref="D38:Q38">D36-D37</f>
        <v>251</v>
      </c>
      <c r="E38" s="43">
        <f t="shared" si="2"/>
        <v>0</v>
      </c>
      <c r="F38" s="43">
        <f t="shared" si="2"/>
        <v>0</v>
      </c>
      <c r="G38" s="43">
        <f t="shared" si="2"/>
        <v>63</v>
      </c>
      <c r="H38" s="43">
        <f t="shared" si="2"/>
        <v>0</v>
      </c>
      <c r="I38" s="43">
        <f t="shared" si="2"/>
        <v>0</v>
      </c>
      <c r="J38" s="43">
        <f t="shared" si="2"/>
        <v>63</v>
      </c>
      <c r="K38" s="43">
        <f t="shared" si="2"/>
        <v>63</v>
      </c>
      <c r="L38" s="43">
        <f t="shared" si="2"/>
        <v>0</v>
      </c>
      <c r="M38" s="43">
        <f t="shared" si="2"/>
        <v>0</v>
      </c>
      <c r="N38" s="43">
        <f t="shared" si="2"/>
        <v>0</v>
      </c>
      <c r="O38" s="43">
        <f t="shared" si="2"/>
        <v>62</v>
      </c>
      <c r="P38" s="43">
        <f t="shared" si="2"/>
        <v>0</v>
      </c>
      <c r="Q38" s="43">
        <f t="shared" si="2"/>
        <v>0</v>
      </c>
    </row>
    <row r="39" spans="3:17" ht="19.5" customHeight="1">
      <c r="C39" s="23" t="s">
        <v>43</v>
      </c>
      <c r="D39" s="43"/>
      <c r="E39" s="44" t="e">
        <f aca="true" t="shared" si="3" ref="E39:Q39">E37/E36</f>
        <v>#DIV/0!</v>
      </c>
      <c r="F39" s="44" t="e">
        <f t="shared" si="3"/>
        <v>#DIV/0!</v>
      </c>
      <c r="G39" s="44">
        <f t="shared" si="3"/>
        <v>0</v>
      </c>
      <c r="H39" s="44" t="e">
        <f t="shared" si="3"/>
        <v>#DIV/0!</v>
      </c>
      <c r="I39" s="44" t="e">
        <f t="shared" si="3"/>
        <v>#DIV/0!</v>
      </c>
      <c r="J39" s="44">
        <f t="shared" si="3"/>
        <v>0</v>
      </c>
      <c r="K39" s="44">
        <f t="shared" si="3"/>
        <v>0</v>
      </c>
      <c r="L39" s="44" t="e">
        <f t="shared" si="3"/>
        <v>#DIV/0!</v>
      </c>
      <c r="M39" s="44" t="e">
        <f t="shared" si="3"/>
        <v>#DIV/0!</v>
      </c>
      <c r="N39" s="44" t="e">
        <f t="shared" si="3"/>
        <v>#DIV/0!</v>
      </c>
      <c r="O39" s="44">
        <f t="shared" si="3"/>
        <v>0</v>
      </c>
      <c r="P39" s="44" t="e">
        <f t="shared" si="3"/>
        <v>#DIV/0!</v>
      </c>
      <c r="Q39" s="44" t="e">
        <f t="shared" si="3"/>
        <v>#DIV/0!</v>
      </c>
    </row>
    <row r="40" spans="3:17" ht="19.5" customHeight="1">
      <c r="C40" s="23"/>
      <c r="D40" s="18" t="s">
        <v>44</v>
      </c>
      <c r="E40" s="45"/>
      <c r="F40" s="45"/>
      <c r="G40" s="45"/>
      <c r="H40" s="45"/>
      <c r="I40" s="45"/>
      <c r="J40" s="45"/>
      <c r="K40" s="45"/>
      <c r="L40" s="45"/>
      <c r="M40" s="45"/>
      <c r="N40" s="45"/>
      <c r="O40" s="45"/>
      <c r="P40" s="45"/>
      <c r="Q40" s="45"/>
    </row>
    <row r="41" spans="3:17" ht="19.5" customHeight="1">
      <c r="C41" s="23"/>
      <c r="D41" s="35"/>
      <c r="E41" s="46" t="s">
        <v>16</v>
      </c>
      <c r="F41" s="46" t="s">
        <v>17</v>
      </c>
      <c r="G41" s="46" t="s">
        <v>18</v>
      </c>
      <c r="H41" s="46" t="s">
        <v>19</v>
      </c>
      <c r="I41" s="46" t="s">
        <v>20</v>
      </c>
      <c r="J41" s="46" t="s">
        <v>21</v>
      </c>
      <c r="K41" s="46" t="s">
        <v>22</v>
      </c>
      <c r="L41" s="46" t="s">
        <v>23</v>
      </c>
      <c r="M41" s="46" t="s">
        <v>24</v>
      </c>
      <c r="N41" s="46" t="s">
        <v>25</v>
      </c>
      <c r="O41" s="46" t="s">
        <v>26</v>
      </c>
      <c r="P41" s="46" t="s">
        <v>27</v>
      </c>
      <c r="Q41" s="46" t="s">
        <v>28</v>
      </c>
    </row>
    <row r="42" spans="3:18" ht="19.5" customHeight="1">
      <c r="C42" s="23" t="s">
        <v>102</v>
      </c>
      <c r="D42" s="27"/>
      <c r="E42" s="27">
        <f aca="true" t="shared" si="4" ref="E42:Q42">E8</f>
        <v>0</v>
      </c>
      <c r="F42" s="27">
        <f t="shared" si="4"/>
        <v>0</v>
      </c>
      <c r="G42" s="27">
        <f t="shared" si="4"/>
        <v>63</v>
      </c>
      <c r="H42" s="27">
        <f t="shared" si="4"/>
        <v>63</v>
      </c>
      <c r="I42" s="27">
        <f t="shared" si="4"/>
        <v>63</v>
      </c>
      <c r="J42" s="27">
        <f t="shared" si="4"/>
        <v>126</v>
      </c>
      <c r="K42" s="27">
        <f t="shared" si="4"/>
        <v>189</v>
      </c>
      <c r="L42" s="27">
        <f t="shared" si="4"/>
        <v>189</v>
      </c>
      <c r="M42" s="27">
        <f t="shared" si="4"/>
        <v>189</v>
      </c>
      <c r="N42" s="27">
        <f t="shared" si="4"/>
        <v>189</v>
      </c>
      <c r="O42" s="27">
        <f t="shared" si="4"/>
        <v>251</v>
      </c>
      <c r="P42" s="27">
        <f t="shared" si="4"/>
        <v>251</v>
      </c>
      <c r="Q42" s="27">
        <f t="shared" si="4"/>
        <v>251</v>
      </c>
      <c r="R42" s="18">
        <f>D36-Q42</f>
        <v>0</v>
      </c>
    </row>
    <row r="43" spans="3:17" ht="19.5" customHeight="1">
      <c r="C43" s="23" t="s">
        <v>103</v>
      </c>
      <c r="D43" s="27"/>
      <c r="E43" s="27"/>
      <c r="F43" s="27"/>
      <c r="G43" s="27"/>
      <c r="H43" s="27"/>
      <c r="I43" s="27"/>
      <c r="J43" s="27"/>
      <c r="K43" s="27"/>
      <c r="L43" s="27"/>
      <c r="M43" s="27"/>
      <c r="N43" s="27"/>
      <c r="O43" s="27"/>
      <c r="P43" s="27"/>
      <c r="Q43" s="27"/>
    </row>
    <row r="44" spans="3:17" ht="19.5" customHeight="1">
      <c r="C44" s="23" t="s">
        <v>42</v>
      </c>
      <c r="D44" s="43"/>
      <c r="E44" s="43">
        <f aca="true" t="shared" si="5" ref="E44:Q44">E42-E43</f>
        <v>0</v>
      </c>
      <c r="F44" s="43">
        <f t="shared" si="5"/>
        <v>0</v>
      </c>
      <c r="G44" s="43">
        <f t="shared" si="5"/>
        <v>63</v>
      </c>
      <c r="H44" s="43">
        <f t="shared" si="5"/>
        <v>63</v>
      </c>
      <c r="I44" s="43">
        <f t="shared" si="5"/>
        <v>63</v>
      </c>
      <c r="J44" s="43">
        <f t="shared" si="5"/>
        <v>126</v>
      </c>
      <c r="K44" s="43">
        <f t="shared" si="5"/>
        <v>189</v>
      </c>
      <c r="L44" s="43">
        <f t="shared" si="5"/>
        <v>189</v>
      </c>
      <c r="M44" s="43">
        <f t="shared" si="5"/>
        <v>189</v>
      </c>
      <c r="N44" s="43">
        <f t="shared" si="5"/>
        <v>189</v>
      </c>
      <c r="O44" s="43">
        <f t="shared" si="5"/>
        <v>251</v>
      </c>
      <c r="P44" s="43">
        <f t="shared" si="5"/>
        <v>251</v>
      </c>
      <c r="Q44" s="43">
        <f t="shared" si="5"/>
        <v>251</v>
      </c>
    </row>
    <row r="45" spans="3:17" ht="19.5" customHeight="1">
      <c r="C45" s="23" t="s">
        <v>43</v>
      </c>
      <c r="D45" s="43"/>
      <c r="E45" s="44" t="e">
        <f aca="true" t="shared" si="6" ref="E45:Q45">E43/E42</f>
        <v>#DIV/0!</v>
      </c>
      <c r="F45" s="44" t="e">
        <f t="shared" si="6"/>
        <v>#DIV/0!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c r="P45" s="44">
        <f t="shared" si="6"/>
        <v>0</v>
      </c>
      <c r="Q45" s="44">
        <f t="shared" si="6"/>
        <v>0</v>
      </c>
    </row>
  </sheetData>
  <printOptions/>
  <pageMargins left="0.83" right="0.5905511811023623" top="0.5905511811023623" bottom="0.5905511811023623" header="0.5118110236220472" footer="0.5118110236220472"/>
  <pageSetup firstPageNumber="8" useFirstPageNumber="1" fitToHeight="2" horizontalDpi="600" verticalDpi="600" orientation="landscape" paperSize="9" scale="58" r:id="rId2"/>
  <headerFooter alignWithMargins="0">
    <oddFooter>&amp;C&amp;20- &amp;P&amp;[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2011-06-20T11:39:50Z</cp:lastPrinted>
  <dcterms:created xsi:type="dcterms:W3CDTF">2011-04-19T04:25:21Z</dcterms:created>
  <dcterms:modified xsi:type="dcterms:W3CDTF">2011-07-12T07:19:33Z</dcterms:modified>
  <cp:category/>
  <cp:version/>
  <cp:contentType/>
  <cp:contentStatus/>
</cp:coreProperties>
</file>