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860" windowHeight="8775" activeTab="2"/>
  </bookViews>
  <sheets>
    <sheet name="3-05-A" sheetId="1" r:id="rId1"/>
    <sheet name="3-05-B" sheetId="2" r:id="rId2"/>
    <sheet name="3-05-C" sheetId="3" r:id="rId3"/>
  </sheets>
  <definedNames>
    <definedName name="_xlnm.Print_Area" localSheetId="0">'3-05-A'!$A$1:$X$71</definedName>
    <definedName name="_xlnm.Print_Area" localSheetId="1">'3-05-B'!$A$1:$X$72</definedName>
  </definedNames>
  <calcPr fullCalcOnLoad="1"/>
</workbook>
</file>

<file path=xl/sharedStrings.xml><?xml version="1.0" encoding="utf-8"?>
<sst xmlns="http://schemas.openxmlformats.org/spreadsheetml/2006/main" count="658" uniqueCount="334">
  <si>
    <t>サービス棟</t>
  </si>
  <si>
    <t>医務事務室</t>
  </si>
  <si>
    <t>小計</t>
  </si>
  <si>
    <t>宿直室</t>
  </si>
  <si>
    <t>湯沸室</t>
  </si>
  <si>
    <t>職員待機所</t>
  </si>
  <si>
    <t>面会棟</t>
  </si>
  <si>
    <t>管理棟</t>
  </si>
  <si>
    <t>医務棟</t>
  </si>
  <si>
    <t>様式番号</t>
  </si>
  <si>
    <r>
      <t xml:space="preserve">各 室 床 面 積 </t>
    </r>
    <r>
      <rPr>
        <sz val="12"/>
        <rFont val="ＭＳ Ｐゴシック"/>
        <family val="3"/>
      </rPr>
      <t>（１／３）</t>
    </r>
  </si>
  <si>
    <t>注1） 室面積は小数点2位を切り捨て，小数点1位で表示すること。</t>
  </si>
  <si>
    <t>頁</t>
  </si>
  <si>
    <t>施設整備</t>
  </si>
  <si>
    <t>○○／○○</t>
  </si>
  <si>
    <t>　（国有財産法面積）</t>
  </si>
  <si>
    <t>A</t>
  </si>
  <si>
    <t>管理事務領域</t>
  </si>
  <si>
    <t>B</t>
  </si>
  <si>
    <t>業務活動領域</t>
  </si>
  <si>
    <t>N0.</t>
  </si>
  <si>
    <t>棟名</t>
  </si>
  <si>
    <t>室名</t>
  </si>
  <si>
    <t>室面積</t>
  </si>
  <si>
    <t>室数</t>
  </si>
  <si>
    <t>備考</t>
  </si>
  <si>
    <t>N0.</t>
  </si>
  <si>
    <t>㎡</t>
  </si>
  <si>
    <t>庁  舎</t>
  </si>
  <si>
    <t>エントランスホール</t>
  </si>
  <si>
    <t>面会棟</t>
  </si>
  <si>
    <t>面会事務室</t>
  </si>
  <si>
    <t>医務棟</t>
  </si>
  <si>
    <t>医務部長室</t>
  </si>
  <si>
    <t>センター長室</t>
  </si>
  <si>
    <t>次に示す室名は国が実施する場合の参考であり，</t>
  </si>
  <si>
    <t>一般面会室</t>
  </si>
  <si>
    <t>総務部長室</t>
  </si>
  <si>
    <t>事業者の計画により室名を変更することは可能である。</t>
  </si>
  <si>
    <t>集団面会室</t>
  </si>
  <si>
    <t>医務倉庫</t>
  </si>
  <si>
    <t>調査官室</t>
  </si>
  <si>
    <t>また，調理場・洗濯はセンター外で対応することもできる。</t>
  </si>
  <si>
    <t>家族面会室</t>
  </si>
  <si>
    <t>事務室</t>
  </si>
  <si>
    <t>調理場・洗濯の計画ﾁｪｯｸ   □センター内    □センター外</t>
  </si>
  <si>
    <t>受刑者控室</t>
  </si>
  <si>
    <t>外科診察室</t>
  </si>
  <si>
    <t>(庶 務)</t>
  </si>
  <si>
    <t>① 調理場</t>
  </si>
  <si>
    <t>厨   房</t>
  </si>
  <si>
    <t>一般待合室</t>
  </si>
  <si>
    <t>歯科治療室</t>
  </si>
  <si>
    <t>(会 計)</t>
  </si>
  <si>
    <t>倉   庫</t>
  </si>
  <si>
    <t>弁護士待合室</t>
  </si>
  <si>
    <t>精神科治療室</t>
  </si>
  <si>
    <t>(用 度)</t>
  </si>
  <si>
    <t>食   堂</t>
  </si>
  <si>
    <t>男子便所</t>
  </si>
  <si>
    <t>検査室</t>
  </si>
  <si>
    <t>(作 業)</t>
  </si>
  <si>
    <t>更衣室</t>
  </si>
  <si>
    <t>女子便所</t>
  </si>
  <si>
    <t>待合室</t>
  </si>
  <si>
    <t>応接室</t>
  </si>
  <si>
    <t>脱衣･浴室</t>
  </si>
  <si>
    <t>多目的便所</t>
  </si>
  <si>
    <t>薬局・薬品庫</t>
  </si>
  <si>
    <t>大会議室</t>
  </si>
  <si>
    <t>便   所</t>
  </si>
  <si>
    <t>-</t>
  </si>
  <si>
    <t>レントゲン室</t>
  </si>
  <si>
    <t>小会議室</t>
  </si>
  <si>
    <t>機械室</t>
  </si>
  <si>
    <t>面会者廊下</t>
  </si>
  <si>
    <t>-</t>
  </si>
  <si>
    <t>暗   室</t>
  </si>
  <si>
    <t>会議室倉庫</t>
  </si>
  <si>
    <t>通路・他</t>
  </si>
  <si>
    <t>-</t>
  </si>
  <si>
    <t>ホール</t>
  </si>
  <si>
    <t>男子更衣室</t>
  </si>
  <si>
    <t>男子更衣室</t>
  </si>
  <si>
    <t>㎡</t>
  </si>
  <si>
    <t>女子更衣室</t>
  </si>
  <si>
    <t>女子更衣室</t>
  </si>
  <si>
    <t>ﾘﾌﾚｯｼｭｺｰﾅ</t>
  </si>
  <si>
    <t>② 洗   濯</t>
  </si>
  <si>
    <t>洗濯室</t>
  </si>
  <si>
    <t>補綴室</t>
  </si>
  <si>
    <t>綿打室</t>
  </si>
  <si>
    <t>被服倉庫</t>
  </si>
  <si>
    <t>布団倉庫</t>
  </si>
  <si>
    <t>面会棟 床面積計</t>
  </si>
  <si>
    <t>㎡</t>
  </si>
  <si>
    <t>食堂</t>
  </si>
  <si>
    <t>売   店</t>
  </si>
  <si>
    <t>便所</t>
  </si>
  <si>
    <t>広報展示室</t>
  </si>
  <si>
    <t>管理棟</t>
  </si>
  <si>
    <t>処遇部長室</t>
  </si>
  <si>
    <t>機械室</t>
  </si>
  <si>
    <t>㎡</t>
  </si>
  <si>
    <t>企画部長室</t>
  </si>
  <si>
    <t>通路・階段・他</t>
  </si>
  <si>
    <t>-</t>
  </si>
  <si>
    <t>事務室</t>
  </si>
  <si>
    <t>注2</t>
  </si>
  <si>
    <t>事務倉庫</t>
  </si>
  <si>
    <t>③ その他倉庫</t>
  </si>
  <si>
    <t>(処  遇)</t>
  </si>
  <si>
    <t>医務棟 床面積計</t>
  </si>
  <si>
    <t>㎡</t>
  </si>
  <si>
    <t>図書倉庫</t>
  </si>
  <si>
    <t>(分  類)</t>
  </si>
  <si>
    <t>庁舎床面積 計</t>
  </si>
  <si>
    <t>㎡</t>
  </si>
  <si>
    <t>清掃倉庫</t>
  </si>
  <si>
    <t>(教  育)</t>
  </si>
  <si>
    <t>会議室</t>
  </si>
  <si>
    <t>会議室倉庫</t>
  </si>
  <si>
    <t>洋   室</t>
  </si>
  <si>
    <t>職員休憩室</t>
  </si>
  <si>
    <t>和   室</t>
  </si>
  <si>
    <t>④ 設備機械室（エネルギーセンター） 他</t>
  </si>
  <si>
    <t>ﾘﾌﾚｯｼｭｺｰﾅ</t>
  </si>
  <si>
    <t>発電機室</t>
  </si>
  <si>
    <t>面接室</t>
  </si>
  <si>
    <t>脱衣・浴室</t>
  </si>
  <si>
    <t>ボイラー室</t>
  </si>
  <si>
    <t>新入調室</t>
  </si>
  <si>
    <t>男子便所</t>
  </si>
  <si>
    <t>入退所準備室</t>
  </si>
  <si>
    <t>女子便所</t>
  </si>
  <si>
    <t>個人検査室</t>
  </si>
  <si>
    <t>通路・ホール・他</t>
  </si>
  <si>
    <t>㎡</t>
  </si>
  <si>
    <t>男女更衣室</t>
  </si>
  <si>
    <t>職員点検ホール</t>
  </si>
  <si>
    <t>職員待機所 床面積計</t>
  </si>
  <si>
    <t>㎡</t>
  </si>
  <si>
    <t>サービス棟 床面積計</t>
  </si>
  <si>
    <t>㎡</t>
  </si>
  <si>
    <t>幹部仮眠室</t>
  </si>
  <si>
    <t>仮眠室</t>
  </si>
  <si>
    <t>一戸当り面積 (㎡)</t>
  </si>
  <si>
    <t>湯沸室</t>
  </si>
  <si>
    <t>訓練施設</t>
  </si>
  <si>
    <t>柔道場</t>
  </si>
  <si>
    <t>専有</t>
  </si>
  <si>
    <t>共有</t>
  </si>
  <si>
    <t>剣道場</t>
  </si>
  <si>
    <t>職員宿舎</t>
  </si>
  <si>
    <t>住戸 a規格</t>
  </si>
  <si>
    <t>倉庫(柔道)</t>
  </si>
  <si>
    <t>住戸 b規格</t>
  </si>
  <si>
    <t>倉庫(剣道)</t>
  </si>
  <si>
    <t>住戸 c規格</t>
  </si>
  <si>
    <t>住戸 d規格</t>
  </si>
  <si>
    <t>通路・他</t>
  </si>
  <si>
    <t>注2</t>
  </si>
  <si>
    <t>男子シャワー室</t>
  </si>
  <si>
    <t>駐輪場</t>
  </si>
  <si>
    <t>-</t>
  </si>
  <si>
    <t>女子シャワー室</t>
  </si>
  <si>
    <t>職員宿舎 床面積計</t>
  </si>
  <si>
    <t>㎡</t>
  </si>
  <si>
    <t>訓練施設床面積 計</t>
  </si>
  <si>
    <t>㎡</t>
  </si>
  <si>
    <t>管理事務領域 延べ床面積</t>
  </si>
  <si>
    <t>庁舎</t>
  </si>
  <si>
    <t>職員待機所</t>
  </si>
  <si>
    <t>業務領域 延べ床面積</t>
  </si>
  <si>
    <t>車庫</t>
  </si>
  <si>
    <t>サービス棟</t>
  </si>
  <si>
    <t>上記合計</t>
  </si>
  <si>
    <t>㎡</t>
  </si>
  <si>
    <t>管理棟 床面積計</t>
  </si>
  <si>
    <t>合計</t>
  </si>
  <si>
    <t>車庫 床面積 計</t>
  </si>
  <si>
    <t>㎡</t>
  </si>
  <si>
    <t>収容棟</t>
  </si>
  <si>
    <t xml:space="preserve"> 保護室</t>
  </si>
  <si>
    <t xml:space="preserve"> シャワー室</t>
  </si>
  <si>
    <t xml:space="preserve"> リネン室</t>
  </si>
  <si>
    <t xml:space="preserve"> 廊   下</t>
  </si>
  <si>
    <t>ユニット計</t>
  </si>
  <si>
    <t>病室棟</t>
  </si>
  <si>
    <r>
      <t xml:space="preserve">各 室 床 面 積 </t>
    </r>
    <r>
      <rPr>
        <sz val="12"/>
        <rFont val="ＭＳ Ｐゴシック"/>
        <family val="3"/>
      </rPr>
      <t>（２／３）</t>
    </r>
  </si>
  <si>
    <t>　（国有財産法面積）</t>
  </si>
  <si>
    <t>C</t>
  </si>
  <si>
    <t>受刑者生活領域</t>
  </si>
  <si>
    <t>N0.</t>
  </si>
  <si>
    <t>病室棟</t>
  </si>
  <si>
    <t>① 半開放ユニット (６０名収容)</t>
  </si>
  <si>
    <t>⑤ Ｍユニット  (３０名収容)</t>
  </si>
  <si>
    <t>⑨ 単独処遇ユニット  (３０名収容)</t>
  </si>
  <si>
    <t>①　一般病室</t>
  </si>
  <si>
    <t>単独室</t>
  </si>
  <si>
    <t>単独病室</t>
  </si>
  <si>
    <t>配膳車スペース</t>
  </si>
  <si>
    <t>第２種単独室</t>
  </si>
  <si>
    <t>第３種単独室</t>
  </si>
  <si>
    <t>透析室</t>
  </si>
  <si>
    <t>多目的ホール</t>
  </si>
  <si>
    <t>第４種単独室</t>
  </si>
  <si>
    <t>調   室</t>
  </si>
  <si>
    <t>調   室</t>
  </si>
  <si>
    <t>単独浴室</t>
  </si>
  <si>
    <t>便   所</t>
  </si>
  <si>
    <t>脱衣・共同浴室</t>
  </si>
  <si>
    <t>布団消毒室</t>
  </si>
  <si>
    <t>廊   下</t>
  </si>
  <si>
    <t>-</t>
  </si>
  <si>
    <t>作業用倉庫</t>
  </si>
  <si>
    <t>廊下・他</t>
  </si>
  <si>
    <t>ユニット計</t>
  </si>
  <si>
    <t>作業療法室</t>
  </si>
  <si>
    <t>小計</t>
  </si>
  <si>
    <t>①’ 半開放ユニット (５８名収容)</t>
  </si>
  <si>
    <t>②　隔離病室</t>
  </si>
  <si>
    <t>⑩ 閉鎖ユニット  (６０名収容)</t>
  </si>
  <si>
    <t>⑥ 開放ユニット-1  (６０名収容)</t>
  </si>
  <si>
    <t>共同室</t>
  </si>
  <si>
    <t>-</t>
  </si>
  <si>
    <t>病室棟 床面積計</t>
  </si>
  <si>
    <t>㎡</t>
  </si>
  <si>
    <t>体育館</t>
  </si>
  <si>
    <t>アリーナ</t>
  </si>
  <si>
    <t>⑦ 開放ユニット-2  (５０名収容)</t>
  </si>
  <si>
    <t>ステージ</t>
  </si>
  <si>
    <t>控   室</t>
  </si>
  <si>
    <t>⑪ 保護ユニット  (８名収容)</t>
  </si>
  <si>
    <t>放送室</t>
  </si>
  <si>
    <t>機材倉庫</t>
  </si>
  <si>
    <t>ギャラリー倉庫</t>
  </si>
  <si>
    <t>③ Ｓユニット  (５０名収容)</t>
  </si>
  <si>
    <t>エントランスホール</t>
  </si>
  <si>
    <t>-</t>
  </si>
  <si>
    <t>計</t>
  </si>
  <si>
    <t>㎡</t>
  </si>
  <si>
    <t>通路・他</t>
  </si>
  <si>
    <t>㎡</t>
  </si>
  <si>
    <t>ユニット数</t>
  </si>
  <si>
    <t>面積(㎡)</t>
  </si>
  <si>
    <t>数</t>
  </si>
  <si>
    <t>体育館 床面積合計</t>
  </si>
  <si>
    <t xml:space="preserve"> ① 半開放ユニット</t>
  </si>
  <si>
    <t>⑧ 考査ユニット  (５０名収容)</t>
  </si>
  <si>
    <t xml:space="preserve"> ①’ 半開放ユニット</t>
  </si>
  <si>
    <t xml:space="preserve"> ③ Sユニット</t>
  </si>
  <si>
    <t xml:space="preserve"> ④ 人工透析ユニット</t>
  </si>
  <si>
    <t xml:space="preserve"> ⑤ Mユニット</t>
  </si>
  <si>
    <t>④ 人工透析ユニット  (３０名収容)</t>
  </si>
  <si>
    <t xml:space="preserve"> ⑥ 開放ユニット-1</t>
  </si>
  <si>
    <t xml:space="preserve"> ⑦ 開放ユニット-2</t>
  </si>
  <si>
    <t xml:space="preserve"> ⑧ 考査ユニット</t>
  </si>
  <si>
    <t xml:space="preserve"> ⑨ 単独処遇ユニット</t>
  </si>
  <si>
    <t xml:space="preserve"> ⑩ 閉鎖ユニット</t>
  </si>
  <si>
    <t xml:space="preserve"> ⑪ 保護ユニット</t>
  </si>
  <si>
    <t xml:space="preserve">体育館 </t>
  </si>
  <si>
    <t xml:space="preserve">     共用部面積</t>
  </si>
  <si>
    <t>-</t>
  </si>
  <si>
    <t>収容棟 床面積合計</t>
  </si>
  <si>
    <t>職業訓練棟</t>
  </si>
  <si>
    <t>倉庫棟</t>
  </si>
  <si>
    <t>各領域共通</t>
  </si>
  <si>
    <t>渡り廊下</t>
  </si>
  <si>
    <r>
      <t xml:space="preserve">各 室 床 面 積 </t>
    </r>
    <r>
      <rPr>
        <sz val="12"/>
        <rFont val="ＭＳ Ｐゴシック"/>
        <family val="3"/>
      </rPr>
      <t>（３／３）</t>
    </r>
  </si>
  <si>
    <t>○○／○○</t>
  </si>
  <si>
    <t>D</t>
  </si>
  <si>
    <t>受刑者作業領域</t>
  </si>
  <si>
    <t>教   室</t>
  </si>
  <si>
    <t>事業者の計画により室名を変更することは可能である。</t>
  </si>
  <si>
    <t>準備室</t>
  </si>
  <si>
    <t>① 生産作業ユニット（作業者数６０名）</t>
  </si>
  <si>
    <t>-</t>
  </si>
  <si>
    <t>作業室</t>
  </si>
  <si>
    <t>教育棟 床面積計</t>
  </si>
  <si>
    <t>㎡</t>
  </si>
  <si>
    <t>①’生産作業ユニット（作業者数５８名）</t>
  </si>
  <si>
    <t>各事務室に近接して配置しても構わない。</t>
  </si>
  <si>
    <t>また，センター外に倉庫を設置することもできる。</t>
  </si>
  <si>
    <t>計画ﾁｪｯｸ</t>
  </si>
  <si>
    <t>□ 倉庫棟を設置</t>
  </si>
  <si>
    <t>□ 各棟事務室に近接</t>
  </si>
  <si>
    <t>□ センター外に設置</t>
  </si>
  <si>
    <t>② 職業訓練ユニット（訓練者数６０名）</t>
  </si>
  <si>
    <t xml:space="preserve"> 庁舎用</t>
  </si>
  <si>
    <t>倉庫(庶務)</t>
  </si>
  <si>
    <t>倉庫(会計)</t>
  </si>
  <si>
    <t>倉庫(用度)</t>
  </si>
  <si>
    <t>倉庫(作業)</t>
  </si>
  <si>
    <t xml:space="preserve"> 管理棟用</t>
  </si>
  <si>
    <t>倉庫(処遇)</t>
  </si>
  <si>
    <t>倉庫(教育)</t>
  </si>
  <si>
    <t>身分帳倉庫</t>
  </si>
  <si>
    <t>③ 考査作業ユニット（作業者数１００名）</t>
  </si>
  <si>
    <t>領置倉庫</t>
  </si>
  <si>
    <t>倉庫棟 床面積計</t>
  </si>
  <si>
    <t>受刑者作業領域 延べ床面積</t>
  </si>
  <si>
    <t>教育棟</t>
  </si>
  <si>
    <t>① 生産作業工場</t>
  </si>
  <si>
    <t>①’生産作業工場</t>
  </si>
  <si>
    <t>② 職業訓練工場</t>
  </si>
  <si>
    <t>③ 考査作業工場</t>
  </si>
  <si>
    <t>④ 養護工場</t>
  </si>
  <si>
    <t>㎡</t>
  </si>
  <si>
    <t xml:space="preserve">    共用部面積</t>
  </si>
  <si>
    <t>正門警備室</t>
  </si>
  <si>
    <t>㎡</t>
  </si>
  <si>
    <t>大門警備室</t>
  </si>
  <si>
    <t>職業訓練棟 床面積合計</t>
  </si>
  <si>
    <t>霊安室</t>
  </si>
  <si>
    <t>内科診察室</t>
  </si>
  <si>
    <t>② 釈前教育ユニット  (５０名収容)</t>
  </si>
  <si>
    <t>調髪室</t>
  </si>
  <si>
    <t xml:space="preserve"> ② 釈前教育ユニット</t>
  </si>
  <si>
    <t>運動場施設</t>
  </si>
  <si>
    <t>倉庫</t>
  </si>
  <si>
    <t>運動場施設 床面積合計</t>
  </si>
  <si>
    <t>教育棟</t>
  </si>
  <si>
    <t>④ 養護ユニット（作業者数１３０名）</t>
  </si>
  <si>
    <t>職業訓練棟</t>
  </si>
  <si>
    <t>集団検査室</t>
  </si>
  <si>
    <t>理学療法室</t>
  </si>
  <si>
    <t>注3） 新たに室を追加する場合は，様式に従って必要事項を記載するとともに，番号（NO.）を別途振ること（例：1001,1002）。</t>
  </si>
  <si>
    <t>注2） 庁舎及び管理棟の事務倉庫は，倉庫棟として別棟としない場合に記載すること。</t>
  </si>
  <si>
    <t>受刑者廊下</t>
  </si>
  <si>
    <t>通路・階段・他</t>
  </si>
  <si>
    <t>３-05-C</t>
  </si>
  <si>
    <t>３-05-B</t>
  </si>
  <si>
    <t>３-05-Ａ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</si>
</sst>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0_ "/>
    <numFmt numFmtId="178" formatCode="0\ "/>
    <numFmt numFmtId="179" formatCode="0\ \ "/>
    <numFmt numFmtId="180" formatCode="#,##0_);\(#,##0\)"/>
    <numFmt numFmtId="181" formatCode="0_);\(0\)"/>
    <numFmt numFmtId="182" formatCode="0&quot;室&quot;"/>
    <numFmt numFmtId="183" formatCode="0&quot;名&quot;"/>
    <numFmt numFmtId="184" formatCode="0.00_);[Red]\(0.00\)"/>
    <numFmt numFmtId="185" formatCode="#,##0.0_ "/>
    <numFmt numFmtId="186" formatCode="0.00000"/>
    <numFmt numFmtId="187" formatCode="#,##0.0"/>
    <numFmt numFmtId="188" formatCode="#,##0.0_);\(#,##0.0\)"/>
    <numFmt numFmtId="189" formatCode="#,##0.00_);\(#,##0.00\)"/>
    <numFmt numFmtId="190" formatCode="#,##0.0;[Red]\-#,##0.0"/>
    <numFmt numFmtId="191" formatCode="0.0_);\(0.0\)"/>
    <numFmt numFmtId="192" formatCode="\ 00&quot;戸&quot;"/>
    <numFmt numFmtId="193" formatCode="\ \ 0&quot;戸&quot;"/>
  </numFmts>
  <fonts count="8">
    <font>
      <sz val="9"/>
      <name val="ＭＳ Ｐゴシック"/>
      <family val="3"/>
    </font>
    <font>
      <sz val="11"/>
      <name val="ＭＳ Ｐゴシック"/>
      <family val="0"/>
    </font>
    <font>
      <sz val="6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  <border>
      <left style="double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6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4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5" fillId="0" borderId="16" xfId="0" applyFont="1" applyBorder="1" applyAlignment="1" quotePrefix="1">
      <alignment horizontal="right"/>
    </xf>
    <xf numFmtId="0" fontId="5" fillId="0" borderId="17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88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0" xfId="0" applyFont="1" applyBorder="1" applyAlignment="1" quotePrefix="1">
      <alignment horizontal="right"/>
    </xf>
    <xf numFmtId="0" fontId="0" fillId="0" borderId="20" xfId="0" applyFont="1" applyBorder="1" applyAlignment="1">
      <alignment/>
    </xf>
    <xf numFmtId="0" fontId="5" fillId="0" borderId="21" xfId="0" applyFont="1" applyBorder="1" applyAlignment="1" quotePrefix="1">
      <alignment horizontal="right"/>
    </xf>
    <xf numFmtId="188" fontId="0" fillId="0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Fill="1" applyBorder="1" applyAlignment="1">
      <alignment shrinkToFit="1"/>
    </xf>
    <xf numFmtId="0" fontId="0" fillId="0" borderId="0" xfId="0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188" fontId="7" fillId="0" borderId="18" xfId="0" applyNumberFormat="1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4" fontId="0" fillId="0" borderId="20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2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188" fontId="7" fillId="0" borderId="18" xfId="0" applyNumberFormat="1" applyFont="1" applyFill="1" applyBorder="1" applyAlignment="1">
      <alignment/>
    </xf>
    <xf numFmtId="188" fontId="0" fillId="0" borderId="0" xfId="0" applyNumberFormat="1" applyFont="1" applyBorder="1" applyAlignment="1">
      <alignment/>
    </xf>
    <xf numFmtId="0" fontId="5" fillId="0" borderId="21" xfId="0" applyFont="1" applyBorder="1" applyAlignment="1">
      <alignment horizontal="right"/>
    </xf>
    <xf numFmtId="0" fontId="0" fillId="2" borderId="26" xfId="0" applyFill="1" applyBorder="1" applyAlignment="1">
      <alignment/>
    </xf>
    <xf numFmtId="0" fontId="0" fillId="2" borderId="26" xfId="0" applyFont="1" applyFill="1" applyBorder="1" applyAlignment="1">
      <alignment/>
    </xf>
    <xf numFmtId="188" fontId="0" fillId="2" borderId="26" xfId="0" applyNumberFormat="1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19" xfId="0" applyFont="1" applyBorder="1" applyAlignment="1">
      <alignment shrinkToFit="1"/>
    </xf>
    <xf numFmtId="0" fontId="5" fillId="0" borderId="16" xfId="0" applyFont="1" applyBorder="1" applyAlignment="1">
      <alignment/>
    </xf>
    <xf numFmtId="188" fontId="0" fillId="0" borderId="1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188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188" fontId="0" fillId="0" borderId="22" xfId="0" applyNumberFormat="1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5" fillId="0" borderId="17" xfId="0" applyFont="1" applyBorder="1" applyAlignment="1">
      <alignment horizontal="right"/>
    </xf>
    <xf numFmtId="0" fontId="5" fillId="0" borderId="17" xfId="0" applyFont="1" applyBorder="1" applyAlignment="1">
      <alignment/>
    </xf>
    <xf numFmtId="3" fontId="0" fillId="2" borderId="26" xfId="0" applyNumberFormat="1" applyFill="1" applyBorder="1" applyAlignment="1">
      <alignment/>
    </xf>
    <xf numFmtId="0" fontId="0" fillId="0" borderId="28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Border="1" applyAlignment="1">
      <alignment/>
    </xf>
    <xf numFmtId="188" fontId="0" fillId="0" borderId="24" xfId="0" applyNumberFormat="1" applyFont="1" applyFill="1" applyBorder="1" applyAlignment="1">
      <alignment/>
    </xf>
    <xf numFmtId="0" fontId="0" fillId="0" borderId="25" xfId="0" applyFill="1" applyBorder="1" applyAlignment="1">
      <alignment/>
    </xf>
    <xf numFmtId="0" fontId="6" fillId="0" borderId="0" xfId="0" applyFont="1" applyBorder="1" applyAlignment="1">
      <alignment shrinkToFit="1"/>
    </xf>
    <xf numFmtId="0" fontId="0" fillId="0" borderId="22" xfId="0" applyFont="1" applyBorder="1" applyAlignment="1">
      <alignment/>
    </xf>
    <xf numFmtId="0" fontId="0" fillId="0" borderId="19" xfId="0" applyFont="1" applyBorder="1" applyAlignment="1">
      <alignment horizontal="right"/>
    </xf>
    <xf numFmtId="2" fontId="0" fillId="0" borderId="18" xfId="0" applyNumberForma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88" fontId="0" fillId="2" borderId="26" xfId="16" applyNumberFormat="1" applyFont="1" applyFill="1" applyBorder="1" applyAlignment="1">
      <alignment/>
    </xf>
    <xf numFmtId="4" fontId="0" fillId="2" borderId="26" xfId="0" applyNumberFormat="1" applyFill="1" applyBorder="1" applyAlignment="1">
      <alignment/>
    </xf>
    <xf numFmtId="0" fontId="0" fillId="2" borderId="29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188" fontId="5" fillId="0" borderId="1" xfId="0" applyNumberFormat="1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188" fontId="5" fillId="0" borderId="18" xfId="0" applyNumberFormat="1" applyFont="1" applyBorder="1" applyAlignment="1">
      <alignment horizontal="center"/>
    </xf>
    <xf numFmtId="181" fontId="5" fillId="0" borderId="18" xfId="0" applyNumberFormat="1" applyFont="1" applyBorder="1" applyAlignment="1">
      <alignment horizontal="center"/>
    </xf>
    <xf numFmtId="192" fontId="5" fillId="0" borderId="20" xfId="0" applyNumberFormat="1" applyFont="1" applyBorder="1" applyAlignment="1">
      <alignment horizontal="left"/>
    </xf>
    <xf numFmtId="176" fontId="0" fillId="0" borderId="18" xfId="0" applyNumberFormat="1" applyFont="1" applyBorder="1" applyAlignment="1">
      <alignment/>
    </xf>
    <xf numFmtId="192" fontId="0" fillId="0" borderId="20" xfId="0" applyNumberFormat="1" applyFont="1" applyBorder="1" applyAlignment="1">
      <alignment horizontal="left"/>
    </xf>
    <xf numFmtId="176" fontId="0" fillId="0" borderId="18" xfId="0" applyNumberFormat="1" applyFont="1" applyFill="1" applyBorder="1" applyAlignment="1">
      <alignment/>
    </xf>
    <xf numFmtId="193" fontId="0" fillId="0" borderId="20" xfId="0" applyNumberFormat="1" applyFont="1" applyBorder="1" applyAlignment="1">
      <alignment horizontal="left"/>
    </xf>
    <xf numFmtId="0" fontId="0" fillId="0" borderId="20" xfId="0" applyFont="1" applyBorder="1" applyAlignment="1">
      <alignment/>
    </xf>
    <xf numFmtId="192" fontId="0" fillId="2" borderId="29" xfId="0" applyNumberFormat="1" applyFont="1" applyFill="1" applyBorder="1" applyAlignment="1">
      <alignment horizontal="left"/>
    </xf>
    <xf numFmtId="0" fontId="0" fillId="3" borderId="30" xfId="0" applyFont="1" applyFill="1" applyBorder="1" applyAlignment="1">
      <alignment/>
    </xf>
    <xf numFmtId="0" fontId="0" fillId="3" borderId="31" xfId="0" applyFont="1" applyFill="1" applyBorder="1" applyAlignment="1">
      <alignment/>
    </xf>
    <xf numFmtId="0" fontId="0" fillId="3" borderId="32" xfId="0" applyFont="1" applyFill="1" applyBorder="1" applyAlignment="1">
      <alignment/>
    </xf>
    <xf numFmtId="0" fontId="0" fillId="3" borderId="33" xfId="0" applyFill="1" applyBorder="1" applyAlignment="1">
      <alignment horizontal="left" indent="1"/>
    </xf>
    <xf numFmtId="0" fontId="0" fillId="3" borderId="0" xfId="0" applyFont="1" applyFill="1" applyBorder="1" applyAlignment="1">
      <alignment/>
    </xf>
    <xf numFmtId="0" fontId="0" fillId="3" borderId="34" xfId="0" applyFont="1" applyFill="1" applyBorder="1" applyAlignment="1">
      <alignment/>
    </xf>
    <xf numFmtId="0" fontId="0" fillId="3" borderId="33" xfId="0" applyFont="1" applyFill="1" applyBorder="1" applyAlignment="1">
      <alignment/>
    </xf>
    <xf numFmtId="0" fontId="0" fillId="3" borderId="0" xfId="0" applyFill="1" applyBorder="1" applyAlignment="1">
      <alignment/>
    </xf>
    <xf numFmtId="38" fontId="0" fillId="3" borderId="0" xfId="16" applyFont="1" applyFill="1" applyBorder="1" applyAlignment="1">
      <alignment/>
    </xf>
    <xf numFmtId="0" fontId="5" fillId="0" borderId="13" xfId="0" applyFont="1" applyBorder="1" applyAlignment="1" quotePrefix="1">
      <alignment horizontal="right"/>
    </xf>
    <xf numFmtId="0" fontId="7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80" fontId="0" fillId="0" borderId="20" xfId="0" applyNumberFormat="1" applyFont="1" applyBorder="1" applyAlignment="1">
      <alignment/>
    </xf>
    <xf numFmtId="3" fontId="0" fillId="3" borderId="0" xfId="0" applyNumberFormat="1" applyFont="1" applyFill="1" applyBorder="1" applyAlignment="1">
      <alignment/>
    </xf>
    <xf numFmtId="180" fontId="0" fillId="0" borderId="19" xfId="0" applyNumberFormat="1" applyFont="1" applyBorder="1" applyAlignment="1">
      <alignment/>
    </xf>
    <xf numFmtId="0" fontId="0" fillId="3" borderId="22" xfId="0" applyFill="1" applyBorder="1" applyAlignment="1">
      <alignment/>
    </xf>
    <xf numFmtId="38" fontId="0" fillId="3" borderId="22" xfId="16" applyFont="1" applyFill="1" applyBorder="1" applyAlignment="1">
      <alignment/>
    </xf>
    <xf numFmtId="0" fontId="0" fillId="3" borderId="34" xfId="0" applyFill="1" applyBorder="1" applyAlignment="1">
      <alignment/>
    </xf>
    <xf numFmtId="0" fontId="0" fillId="3" borderId="22" xfId="0" applyFill="1" applyBorder="1" applyAlignment="1">
      <alignment/>
    </xf>
    <xf numFmtId="3" fontId="0" fillId="3" borderId="22" xfId="0" applyNumberFormat="1" applyFont="1" applyFill="1" applyBorder="1" applyAlignment="1">
      <alignment/>
    </xf>
    <xf numFmtId="0" fontId="0" fillId="3" borderId="35" xfId="0" applyFont="1" applyFill="1" applyBorder="1" applyAlignment="1">
      <alignment/>
    </xf>
    <xf numFmtId="0" fontId="0" fillId="3" borderId="36" xfId="0" applyFont="1" applyFill="1" applyBorder="1" applyAlignment="1">
      <alignment/>
    </xf>
    <xf numFmtId="0" fontId="0" fillId="3" borderId="37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5" fillId="0" borderId="38" xfId="0" applyFont="1" applyBorder="1" applyAlignment="1" quotePrefix="1">
      <alignment horizontal="right"/>
    </xf>
    <xf numFmtId="0" fontId="0" fillId="0" borderId="2" xfId="0" applyFont="1" applyFill="1" applyBorder="1" applyAlignment="1">
      <alignment/>
    </xf>
    <xf numFmtId="188" fontId="0" fillId="0" borderId="2" xfId="0" applyNumberFormat="1" applyFont="1" applyBorder="1" applyAlignment="1">
      <alignment/>
    </xf>
    <xf numFmtId="0" fontId="0" fillId="0" borderId="39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0" fillId="0" borderId="40" xfId="0" applyFont="1" applyBorder="1" applyAlignment="1">
      <alignment/>
    </xf>
    <xf numFmtId="0" fontId="5" fillId="0" borderId="41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 vertical="top" wrapText="1"/>
    </xf>
    <xf numFmtId="2" fontId="0" fillId="0" borderId="19" xfId="0" applyNumberFormat="1" applyFont="1" applyBorder="1" applyAlignment="1">
      <alignment/>
    </xf>
    <xf numFmtId="0" fontId="0" fillId="0" borderId="0" xfId="0" applyBorder="1" applyAlignment="1">
      <alignment vertical="center" shrinkToFit="1"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4" fontId="0" fillId="0" borderId="25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 horizontal="left" indent="1"/>
    </xf>
    <xf numFmtId="176" fontId="0" fillId="0" borderId="24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0" fontId="0" fillId="2" borderId="26" xfId="0" applyNumberFormat="1" applyFill="1" applyBorder="1" applyAlignment="1">
      <alignment/>
    </xf>
    <xf numFmtId="0" fontId="0" fillId="0" borderId="42" xfId="0" applyFont="1" applyBorder="1" applyAlignment="1">
      <alignment/>
    </xf>
    <xf numFmtId="2" fontId="0" fillId="0" borderId="4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" fontId="0" fillId="0" borderId="22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0" fillId="0" borderId="24" xfId="0" applyNumberFormat="1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5" fillId="4" borderId="1" xfId="0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188" fontId="0" fillId="4" borderId="0" xfId="0" applyNumberFormat="1" applyFont="1" applyFill="1" applyBorder="1" applyAlignment="1">
      <alignment/>
    </xf>
    <xf numFmtId="0" fontId="0" fillId="4" borderId="19" xfId="0" applyFont="1" applyFill="1" applyBorder="1" applyAlignment="1">
      <alignment horizontal="center"/>
    </xf>
    <xf numFmtId="180" fontId="0" fillId="3" borderId="0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8" fontId="7" fillId="4" borderId="18" xfId="16" applyNumberFormat="1" applyFont="1" applyFill="1" applyBorder="1" applyAlignment="1">
      <alignment/>
    </xf>
    <xf numFmtId="0" fontId="0" fillId="4" borderId="19" xfId="0" applyFont="1" applyFill="1" applyBorder="1" applyAlignment="1">
      <alignment horizontal="center"/>
    </xf>
    <xf numFmtId="180" fontId="0" fillId="3" borderId="22" xfId="0" applyNumberFormat="1" applyFont="1" applyFill="1" applyBorder="1" applyAlignment="1">
      <alignment/>
    </xf>
    <xf numFmtId="188" fontId="0" fillId="4" borderId="43" xfId="0" applyNumberFormat="1" applyFont="1" applyFill="1" applyBorder="1" applyAlignment="1">
      <alignment/>
    </xf>
    <xf numFmtId="0" fontId="0" fillId="4" borderId="44" xfId="0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80" fontId="0" fillId="0" borderId="0" xfId="0" applyNumberFormat="1" applyFill="1" applyBorder="1" applyAlignment="1">
      <alignment/>
    </xf>
    <xf numFmtId="0" fontId="0" fillId="0" borderId="38" xfId="0" applyFont="1" applyBorder="1" applyAlignment="1">
      <alignment horizontal="right"/>
    </xf>
    <xf numFmtId="0" fontId="5" fillId="0" borderId="2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3" fillId="0" borderId="4" xfId="0" applyFont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5" fillId="0" borderId="1" xfId="0" applyFont="1" applyBorder="1" applyAlignment="1" quotePrefix="1">
      <alignment horizontal="right"/>
    </xf>
    <xf numFmtId="0" fontId="5" fillId="0" borderId="0" xfId="0" applyFont="1" applyFill="1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88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2" xfId="0" applyFont="1" applyBorder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17" xfId="0" applyFont="1" applyFill="1" applyBorder="1" applyAlignment="1" quotePrefix="1">
      <alignment horizontal="right"/>
    </xf>
    <xf numFmtId="188" fontId="5" fillId="4" borderId="1" xfId="0" applyNumberFormat="1" applyFont="1" applyFill="1" applyBorder="1" applyAlignment="1">
      <alignment horizontal="center" vertical="top" wrapText="1"/>
    </xf>
    <xf numFmtId="0" fontId="0" fillId="4" borderId="17" xfId="0" applyFont="1" applyFill="1" applyBorder="1" applyAlignment="1">
      <alignment/>
    </xf>
    <xf numFmtId="0" fontId="5" fillId="0" borderId="45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4" borderId="17" xfId="0" applyFill="1" applyBorder="1" applyAlignment="1">
      <alignment horizontal="center" shrinkToFit="1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38" fontId="0" fillId="0" borderId="0" xfId="16" applyFont="1" applyBorder="1" applyAlignment="1">
      <alignment/>
    </xf>
    <xf numFmtId="0" fontId="0" fillId="0" borderId="25" xfId="0" applyFont="1" applyBorder="1" applyAlignment="1">
      <alignment/>
    </xf>
    <xf numFmtId="38" fontId="0" fillId="0" borderId="0" xfId="16" applyFont="1" applyFill="1" applyBorder="1" applyAlignment="1">
      <alignment/>
    </xf>
    <xf numFmtId="0" fontId="0" fillId="4" borderId="38" xfId="0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0" fillId="2" borderId="26" xfId="0" applyFont="1" applyFill="1" applyBorder="1" applyAlignment="1">
      <alignment/>
    </xf>
    <xf numFmtId="0" fontId="5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/>
    </xf>
    <xf numFmtId="0" fontId="5" fillId="0" borderId="2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47" xfId="0" applyFont="1" applyBorder="1" applyAlignment="1">
      <alignment horizontal="right"/>
    </xf>
    <xf numFmtId="0" fontId="0" fillId="4" borderId="1" xfId="0" applyFont="1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0" xfId="0" applyFill="1" applyBorder="1" applyAlignment="1">
      <alignment shrinkToFit="1"/>
    </xf>
    <xf numFmtId="0" fontId="0" fillId="4" borderId="17" xfId="0" applyFont="1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188" fontId="0" fillId="2" borderId="49" xfId="0" applyNumberFormat="1" applyFont="1" applyFill="1" applyBorder="1" applyAlignment="1">
      <alignment/>
    </xf>
    <xf numFmtId="0" fontId="0" fillId="2" borderId="49" xfId="0" applyFill="1" applyBorder="1" applyAlignment="1">
      <alignment/>
    </xf>
    <xf numFmtId="0" fontId="0" fillId="0" borderId="26" xfId="0" applyFont="1" applyBorder="1" applyAlignment="1">
      <alignment horizontal="center"/>
    </xf>
    <xf numFmtId="188" fontId="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88" fontId="0" fillId="0" borderId="26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188" fontId="0" fillId="0" borderId="43" xfId="0" applyNumberFormat="1" applyFont="1" applyBorder="1" applyAlignment="1">
      <alignment/>
    </xf>
    <xf numFmtId="2" fontId="0" fillId="0" borderId="43" xfId="0" applyNumberForma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5" fillId="0" borderId="53" xfId="0" applyFont="1" applyBorder="1" applyAlignment="1">
      <alignment vertical="top"/>
    </xf>
    <xf numFmtId="0" fontId="5" fillId="0" borderId="50" xfId="0" applyFont="1" applyBorder="1" applyAlignment="1">
      <alignment vertical="top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71</xdr:row>
      <xdr:rowOff>0</xdr:rowOff>
    </xdr:from>
    <xdr:to>
      <xdr:col>6</xdr:col>
      <xdr:colOff>0</xdr:colOff>
      <xdr:row>71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10429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238125</xdr:colOff>
      <xdr:row>6</xdr:row>
      <xdr:rowOff>142875</xdr:rowOff>
    </xdr:from>
    <xdr:to>
      <xdr:col>11</xdr:col>
      <xdr:colOff>323850</xdr:colOff>
      <xdr:row>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3752850" y="1209675"/>
          <a:ext cx="3009900" cy="419100"/>
        </a:xfrm>
        <a:prstGeom prst="bracketPair">
          <a:avLst>
            <a:gd name="adj" fmla="val -39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72</xdr:row>
      <xdr:rowOff>0</xdr:rowOff>
    </xdr:from>
    <xdr:to>
      <xdr:col>6</xdr:col>
      <xdr:colOff>0</xdr:colOff>
      <xdr:row>72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514725" y="104870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0</xdr:col>
      <xdr:colOff>0</xdr:colOff>
      <xdr:row>71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04013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6</xdr:row>
      <xdr:rowOff>133350</xdr:rowOff>
    </xdr:from>
    <xdr:to>
      <xdr:col>5</xdr:col>
      <xdr:colOff>333375</xdr:colOff>
      <xdr:row>9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47650" y="1171575"/>
          <a:ext cx="3009900" cy="361950"/>
        </a:xfrm>
        <a:prstGeom prst="bracketPair">
          <a:avLst>
            <a:gd name="adj" fmla="val -34208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21</xdr:row>
      <xdr:rowOff>133350</xdr:rowOff>
    </xdr:from>
    <xdr:to>
      <xdr:col>10</xdr:col>
      <xdr:colOff>323850</xdr:colOff>
      <xdr:row>28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3790950" y="3314700"/>
          <a:ext cx="2667000" cy="923925"/>
        </a:xfrm>
        <a:prstGeom prst="bracketPair">
          <a:avLst>
            <a:gd name="adj" fmla="val -4381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1"/>
  <sheetViews>
    <sheetView showGridLines="0" zoomScaleSheetLayoutView="100" workbookViewId="0" topLeftCell="A1">
      <selection activeCell="A3" sqref="A3:B3"/>
    </sheetView>
  </sheetViews>
  <sheetFormatPr defaultColWidth="9.33203125" defaultRowHeight="11.25"/>
  <cols>
    <col min="1" max="1" width="5.33203125" style="76" customWidth="1"/>
    <col min="2" max="2" width="10.83203125" style="5" customWidth="1"/>
    <col min="3" max="3" width="18.83203125" style="5" customWidth="1"/>
    <col min="4" max="4" width="9.83203125" style="5" customWidth="1"/>
    <col min="5" max="5" width="5.83203125" style="5" customWidth="1"/>
    <col min="6" max="6" width="10.83203125" style="5" customWidth="1"/>
    <col min="7" max="7" width="5.83203125" style="76" customWidth="1"/>
    <col min="8" max="8" width="10.83203125" style="5" customWidth="1"/>
    <col min="9" max="9" width="18.83203125" style="5" customWidth="1"/>
    <col min="10" max="10" width="9.83203125" style="5" customWidth="1"/>
    <col min="11" max="11" width="5.83203125" style="5" customWidth="1"/>
    <col min="12" max="12" width="10.83203125" style="5" customWidth="1"/>
    <col min="13" max="13" width="5.83203125" style="76" customWidth="1"/>
    <col min="14" max="14" width="10.83203125" style="5" customWidth="1"/>
    <col min="15" max="15" width="18.83203125" style="5" customWidth="1"/>
    <col min="16" max="16" width="9.83203125" style="5" customWidth="1"/>
    <col min="17" max="17" width="5.83203125" style="5" customWidth="1"/>
    <col min="18" max="18" width="10.83203125" style="5" customWidth="1"/>
    <col min="19" max="19" width="5.83203125" style="5" customWidth="1"/>
    <col min="20" max="20" width="10.83203125" style="5" customWidth="1"/>
    <col min="21" max="21" width="18.83203125" style="5" customWidth="1"/>
    <col min="22" max="22" width="9.83203125" style="5" customWidth="1"/>
    <col min="23" max="23" width="5.83203125" style="5" customWidth="1"/>
    <col min="24" max="24" width="10.83203125" style="5" customWidth="1"/>
    <col min="25" max="16384" width="9.33203125" style="5" customWidth="1"/>
  </cols>
  <sheetData>
    <row r="1" spans="1:24" ht="14.25" customHeight="1">
      <c r="A1" s="268" t="s">
        <v>9</v>
      </c>
      <c r="B1" s="269"/>
      <c r="C1" s="270" t="s">
        <v>10</v>
      </c>
      <c r="D1" s="270"/>
      <c r="E1" s="270"/>
      <c r="F1" s="270"/>
      <c r="G1" s="2"/>
      <c r="H1" s="3" t="s">
        <v>11</v>
      </c>
      <c r="I1" s="4"/>
      <c r="J1" s="4"/>
      <c r="K1" s="4"/>
      <c r="L1" s="4"/>
      <c r="M1" s="2"/>
      <c r="N1" s="4"/>
      <c r="O1" s="4"/>
      <c r="P1" s="4"/>
      <c r="Q1" s="4"/>
      <c r="R1" s="4"/>
      <c r="S1" s="4"/>
      <c r="T1" s="4"/>
      <c r="U1" s="4"/>
      <c r="V1" s="4"/>
      <c r="W1" s="257" t="s">
        <v>12</v>
      </c>
      <c r="X1" s="258"/>
    </row>
    <row r="2" spans="1:24" ht="14.25" customHeight="1">
      <c r="A2" s="266" t="s">
        <v>13</v>
      </c>
      <c r="B2" s="267"/>
      <c r="C2" s="271"/>
      <c r="D2" s="271"/>
      <c r="E2" s="271"/>
      <c r="F2" s="271"/>
      <c r="G2" s="7"/>
      <c r="H2" s="8" t="s">
        <v>328</v>
      </c>
      <c r="I2" s="9"/>
      <c r="J2" s="9"/>
      <c r="K2" s="9"/>
      <c r="L2" s="9"/>
      <c r="M2" s="7"/>
      <c r="N2" s="9"/>
      <c r="O2" s="9"/>
      <c r="P2" s="9"/>
      <c r="Q2" s="9"/>
      <c r="R2" s="9"/>
      <c r="S2" s="9"/>
      <c r="T2" s="9"/>
      <c r="U2" s="9"/>
      <c r="V2" s="9"/>
      <c r="W2" s="259" t="s">
        <v>14</v>
      </c>
      <c r="X2" s="260"/>
    </row>
    <row r="3" spans="1:24" ht="14.25" customHeight="1">
      <c r="A3" s="263" t="s">
        <v>333</v>
      </c>
      <c r="B3" s="264"/>
      <c r="C3" s="10" t="s">
        <v>15</v>
      </c>
      <c r="D3" s="11"/>
      <c r="E3" s="11"/>
      <c r="F3" s="12"/>
      <c r="G3" s="13"/>
      <c r="H3" s="14" t="s">
        <v>327</v>
      </c>
      <c r="I3" s="12"/>
      <c r="J3" s="12"/>
      <c r="K3" s="12"/>
      <c r="L3" s="12"/>
      <c r="M3" s="13"/>
      <c r="N3" s="12"/>
      <c r="O3" s="12"/>
      <c r="P3" s="12"/>
      <c r="Q3" s="12"/>
      <c r="R3" s="12"/>
      <c r="S3" s="12"/>
      <c r="T3" s="12"/>
      <c r="U3" s="12"/>
      <c r="V3" s="12"/>
      <c r="W3" s="261"/>
      <c r="X3" s="262"/>
    </row>
    <row r="4" spans="1:24" ht="16.5" customHeight="1">
      <c r="A4" s="15" t="s">
        <v>16</v>
      </c>
      <c r="B4" s="265" t="s">
        <v>17</v>
      </c>
      <c r="C4" s="265"/>
      <c r="D4" s="16"/>
      <c r="E4" s="17"/>
      <c r="F4" s="17"/>
      <c r="G4" s="16"/>
      <c r="H4" s="17"/>
      <c r="I4" s="17"/>
      <c r="J4" s="17"/>
      <c r="K4" s="17"/>
      <c r="L4" s="18"/>
      <c r="M4" s="19" t="s">
        <v>18</v>
      </c>
      <c r="N4" s="265" t="s">
        <v>19</v>
      </c>
      <c r="O4" s="265"/>
      <c r="P4" s="17"/>
      <c r="Q4" s="17"/>
      <c r="R4" s="17"/>
      <c r="S4" s="16"/>
      <c r="T4" s="17"/>
      <c r="U4" s="17"/>
      <c r="V4" s="17"/>
      <c r="W4" s="17"/>
      <c r="X4" s="20"/>
    </row>
    <row r="5" spans="1:24" ht="13.5" customHeight="1">
      <c r="A5" s="21" t="s">
        <v>20</v>
      </c>
      <c r="B5" s="22" t="s">
        <v>21</v>
      </c>
      <c r="C5" s="22" t="s">
        <v>22</v>
      </c>
      <c r="D5" s="22" t="s">
        <v>23</v>
      </c>
      <c r="E5" s="22" t="s">
        <v>24</v>
      </c>
      <c r="F5" s="23" t="s">
        <v>25</v>
      </c>
      <c r="G5" s="21" t="s">
        <v>26</v>
      </c>
      <c r="H5" s="22" t="s">
        <v>21</v>
      </c>
      <c r="I5" s="22" t="s">
        <v>22</v>
      </c>
      <c r="J5" s="22" t="s">
        <v>23</v>
      </c>
      <c r="K5" s="22" t="s">
        <v>24</v>
      </c>
      <c r="L5" s="24" t="s">
        <v>25</v>
      </c>
      <c r="M5" s="25" t="s">
        <v>26</v>
      </c>
      <c r="N5" s="22" t="s">
        <v>21</v>
      </c>
      <c r="O5" s="22" t="s">
        <v>22</v>
      </c>
      <c r="P5" s="22" t="s">
        <v>23</v>
      </c>
      <c r="Q5" s="22" t="s">
        <v>24</v>
      </c>
      <c r="R5" s="23" t="s">
        <v>25</v>
      </c>
      <c r="S5" s="240" t="s">
        <v>26</v>
      </c>
      <c r="T5" s="22" t="s">
        <v>21</v>
      </c>
      <c r="U5" s="22" t="s">
        <v>22</v>
      </c>
      <c r="V5" s="22" t="s">
        <v>23</v>
      </c>
      <c r="W5" s="22" t="s">
        <v>24</v>
      </c>
      <c r="X5" s="23" t="s">
        <v>25</v>
      </c>
    </row>
    <row r="6" spans="1:24" ht="11.25">
      <c r="A6" s="26"/>
      <c r="B6" s="4"/>
      <c r="C6" s="4"/>
      <c r="D6" s="27" t="s">
        <v>27</v>
      </c>
      <c r="E6" s="4"/>
      <c r="F6" s="28"/>
      <c r="G6" s="29"/>
      <c r="H6" s="4"/>
      <c r="I6" s="4"/>
      <c r="J6" s="27" t="s">
        <v>27</v>
      </c>
      <c r="K6" s="4"/>
      <c r="L6" s="30"/>
      <c r="M6" s="31"/>
      <c r="N6" s="4"/>
      <c r="O6" s="4"/>
      <c r="P6" s="27" t="s">
        <v>27</v>
      </c>
      <c r="Q6" s="4"/>
      <c r="R6" s="28"/>
      <c r="S6" s="29"/>
      <c r="T6" s="4"/>
      <c r="U6" s="4"/>
      <c r="V6" s="27" t="s">
        <v>27</v>
      </c>
      <c r="W6" s="4"/>
      <c r="X6" s="28"/>
    </row>
    <row r="7" spans="1:24" ht="12">
      <c r="A7" s="32">
        <v>1</v>
      </c>
      <c r="B7" s="33" t="s">
        <v>28</v>
      </c>
      <c r="C7" s="34" t="s">
        <v>29</v>
      </c>
      <c r="D7" s="35"/>
      <c r="E7" s="36"/>
      <c r="F7" s="37"/>
      <c r="G7" s="38"/>
      <c r="H7" s="9" t="s">
        <v>0</v>
      </c>
      <c r="I7" s="8"/>
      <c r="J7" s="9"/>
      <c r="K7" s="9"/>
      <c r="L7" s="39"/>
      <c r="M7" s="40">
        <v>101</v>
      </c>
      <c r="N7" s="9" t="s">
        <v>30</v>
      </c>
      <c r="O7" s="9" t="s">
        <v>31</v>
      </c>
      <c r="P7" s="35"/>
      <c r="Q7" s="36"/>
      <c r="R7" s="37"/>
      <c r="S7" s="38">
        <v>139</v>
      </c>
      <c r="T7" s="9" t="s">
        <v>32</v>
      </c>
      <c r="U7" s="9" t="s">
        <v>33</v>
      </c>
      <c r="V7" s="35"/>
      <c r="W7" s="36"/>
      <c r="X7" s="37"/>
    </row>
    <row r="8" spans="1:24" ht="11.25">
      <c r="A8" s="32">
        <v>2</v>
      </c>
      <c r="B8" s="9"/>
      <c r="C8" s="9" t="s">
        <v>34</v>
      </c>
      <c r="D8" s="35"/>
      <c r="E8" s="36"/>
      <c r="F8" s="37"/>
      <c r="G8" s="38"/>
      <c r="H8" s="8" t="s">
        <v>35</v>
      </c>
      <c r="I8" s="9"/>
      <c r="J8" s="9"/>
      <c r="K8" s="9"/>
      <c r="L8" s="39"/>
      <c r="M8" s="40">
        <v>102</v>
      </c>
      <c r="N8" s="9"/>
      <c r="O8" s="8" t="s">
        <v>36</v>
      </c>
      <c r="P8" s="35"/>
      <c r="Q8" s="36"/>
      <c r="R8" s="37"/>
      <c r="S8" s="38">
        <v>140</v>
      </c>
      <c r="T8" s="9"/>
      <c r="U8" s="9" t="s">
        <v>1</v>
      </c>
      <c r="V8" s="41"/>
      <c r="W8" s="36"/>
      <c r="X8" s="37"/>
    </row>
    <row r="9" spans="1:24" ht="11.25">
      <c r="A9" s="32">
        <v>3</v>
      </c>
      <c r="B9" s="9"/>
      <c r="C9" s="9" t="s">
        <v>37</v>
      </c>
      <c r="D9" s="35"/>
      <c r="E9" s="36"/>
      <c r="F9" s="37"/>
      <c r="G9" s="38"/>
      <c r="H9" s="8" t="s">
        <v>38</v>
      </c>
      <c r="I9" s="9"/>
      <c r="J9" s="9"/>
      <c r="K9" s="9"/>
      <c r="L9" s="39"/>
      <c r="M9" s="40">
        <v>103</v>
      </c>
      <c r="N9" s="9"/>
      <c r="O9" s="42" t="s">
        <v>39</v>
      </c>
      <c r="P9" s="35"/>
      <c r="Q9" s="36"/>
      <c r="R9" s="37"/>
      <c r="S9" s="38">
        <v>141</v>
      </c>
      <c r="T9" s="9"/>
      <c r="U9" s="9" t="s">
        <v>40</v>
      </c>
      <c r="V9" s="35"/>
      <c r="W9" s="43"/>
      <c r="X9" s="37"/>
    </row>
    <row r="10" spans="1:24" ht="11.25">
      <c r="A10" s="32">
        <v>4</v>
      </c>
      <c r="B10" s="9"/>
      <c r="C10" s="42" t="s">
        <v>41</v>
      </c>
      <c r="D10" s="35"/>
      <c r="E10" s="36"/>
      <c r="F10" s="37"/>
      <c r="G10" s="38"/>
      <c r="H10" s="8" t="s">
        <v>42</v>
      </c>
      <c r="I10" s="9"/>
      <c r="J10" s="9"/>
      <c r="K10" s="9"/>
      <c r="L10" s="39"/>
      <c r="M10" s="40">
        <v>104</v>
      </c>
      <c r="N10" s="9"/>
      <c r="O10" s="8" t="s">
        <v>43</v>
      </c>
      <c r="P10" s="35"/>
      <c r="Q10" s="43"/>
      <c r="R10" s="37"/>
      <c r="S10" s="38">
        <v>142</v>
      </c>
      <c r="T10" s="9"/>
      <c r="U10" s="44" t="s">
        <v>315</v>
      </c>
      <c r="V10" s="41"/>
      <c r="W10" s="43"/>
      <c r="X10" s="37"/>
    </row>
    <row r="11" spans="1:24" ht="11.25">
      <c r="A11" s="32">
        <v>5</v>
      </c>
      <c r="B11" s="9"/>
      <c r="C11" s="8" t="s">
        <v>44</v>
      </c>
      <c r="D11" s="35"/>
      <c r="E11" s="36"/>
      <c r="F11" s="37"/>
      <c r="G11" s="38"/>
      <c r="H11" s="45" t="s">
        <v>45</v>
      </c>
      <c r="I11" s="8"/>
      <c r="J11" s="8"/>
      <c r="K11" s="9"/>
      <c r="L11" s="39"/>
      <c r="M11" s="40">
        <v>105</v>
      </c>
      <c r="N11" s="9"/>
      <c r="O11" s="42" t="s">
        <v>46</v>
      </c>
      <c r="P11" s="35"/>
      <c r="Q11" s="43"/>
      <c r="R11" s="37"/>
      <c r="S11" s="38">
        <v>143</v>
      </c>
      <c r="T11" s="9"/>
      <c r="U11" s="44" t="s">
        <v>47</v>
      </c>
      <c r="V11" s="41"/>
      <c r="W11" s="43"/>
      <c r="X11" s="37"/>
    </row>
    <row r="12" spans="1:24" ht="11.25">
      <c r="A12" s="32">
        <v>6</v>
      </c>
      <c r="B12" s="9"/>
      <c r="C12" s="46" t="s">
        <v>48</v>
      </c>
      <c r="D12" s="35"/>
      <c r="E12" s="36"/>
      <c r="F12" s="37"/>
      <c r="G12" s="38">
        <v>48</v>
      </c>
      <c r="H12" s="47" t="s">
        <v>49</v>
      </c>
      <c r="I12" s="48" t="s">
        <v>50</v>
      </c>
      <c r="J12" s="35"/>
      <c r="K12" s="43"/>
      <c r="L12" s="49"/>
      <c r="M12" s="40">
        <v>106</v>
      </c>
      <c r="N12" s="9"/>
      <c r="O12" s="34" t="s">
        <v>51</v>
      </c>
      <c r="P12" s="35"/>
      <c r="Q12" s="36"/>
      <c r="R12" s="37"/>
      <c r="S12" s="38">
        <v>144</v>
      </c>
      <c r="T12" s="9"/>
      <c r="U12" s="34" t="s">
        <v>52</v>
      </c>
      <c r="V12" s="35"/>
      <c r="W12" s="36"/>
      <c r="X12" s="37"/>
    </row>
    <row r="13" spans="1:24" ht="11.25">
      <c r="A13" s="32">
        <v>7</v>
      </c>
      <c r="B13" s="9"/>
      <c r="C13" s="45" t="s">
        <v>53</v>
      </c>
      <c r="D13" s="35"/>
      <c r="E13" s="36"/>
      <c r="F13" s="37"/>
      <c r="G13" s="38">
        <v>49</v>
      </c>
      <c r="H13" s="34"/>
      <c r="I13" s="42" t="s">
        <v>54</v>
      </c>
      <c r="J13" s="35"/>
      <c r="K13" s="43"/>
      <c r="L13" s="39"/>
      <c r="M13" s="40">
        <v>107</v>
      </c>
      <c r="N13" s="9"/>
      <c r="O13" s="9" t="s">
        <v>55</v>
      </c>
      <c r="P13" s="35"/>
      <c r="Q13" s="36"/>
      <c r="R13" s="37"/>
      <c r="S13" s="38">
        <v>145</v>
      </c>
      <c r="T13" s="9"/>
      <c r="U13" s="42" t="s">
        <v>56</v>
      </c>
      <c r="V13" s="35"/>
      <c r="W13" s="36"/>
      <c r="X13" s="37"/>
    </row>
    <row r="14" spans="1:24" ht="11.25">
      <c r="A14" s="32">
        <v>8</v>
      </c>
      <c r="B14" s="9"/>
      <c r="C14" s="45" t="s">
        <v>57</v>
      </c>
      <c r="D14" s="41"/>
      <c r="E14" s="43"/>
      <c r="F14" s="50"/>
      <c r="G14" s="38">
        <v>50</v>
      </c>
      <c r="H14" s="9"/>
      <c r="I14" s="42" t="s">
        <v>58</v>
      </c>
      <c r="J14" s="35"/>
      <c r="K14" s="43"/>
      <c r="L14" s="39"/>
      <c r="M14" s="40">
        <v>108</v>
      </c>
      <c r="N14" s="9"/>
      <c r="O14" s="9" t="s">
        <v>59</v>
      </c>
      <c r="P14" s="35"/>
      <c r="Q14" s="36"/>
      <c r="R14" s="51"/>
      <c r="S14" s="38">
        <v>146</v>
      </c>
      <c r="T14" s="9"/>
      <c r="U14" s="42" t="s">
        <v>60</v>
      </c>
      <c r="V14" s="35"/>
      <c r="W14" s="36"/>
      <c r="X14" s="37"/>
    </row>
    <row r="15" spans="1:24" ht="11.25">
      <c r="A15" s="32">
        <v>9</v>
      </c>
      <c r="B15" s="34"/>
      <c r="C15" s="46" t="s">
        <v>61</v>
      </c>
      <c r="D15" s="35"/>
      <c r="E15" s="36"/>
      <c r="F15" s="37"/>
      <c r="G15" s="38">
        <v>51</v>
      </c>
      <c r="H15" s="9"/>
      <c r="I15" s="34" t="s">
        <v>62</v>
      </c>
      <c r="J15" s="35"/>
      <c r="K15" s="43"/>
      <c r="L15" s="39"/>
      <c r="M15" s="40">
        <v>109</v>
      </c>
      <c r="N15" s="9"/>
      <c r="O15" s="9" t="s">
        <v>63</v>
      </c>
      <c r="P15" s="35"/>
      <c r="Q15" s="36"/>
      <c r="R15" s="37"/>
      <c r="S15" s="38">
        <v>147</v>
      </c>
      <c r="T15" s="9"/>
      <c r="U15" s="42" t="s">
        <v>64</v>
      </c>
      <c r="V15" s="35"/>
      <c r="W15" s="36"/>
      <c r="X15" s="37"/>
    </row>
    <row r="16" spans="1:24" ht="11.25">
      <c r="A16" s="32">
        <v>10</v>
      </c>
      <c r="B16" s="9"/>
      <c r="C16" s="9" t="s">
        <v>65</v>
      </c>
      <c r="D16" s="35"/>
      <c r="E16" s="36"/>
      <c r="F16" s="37"/>
      <c r="G16" s="38">
        <v>52</v>
      </c>
      <c r="H16" s="9"/>
      <c r="I16" s="42" t="s">
        <v>66</v>
      </c>
      <c r="J16" s="35"/>
      <c r="K16" s="43"/>
      <c r="L16" s="39"/>
      <c r="M16" s="40">
        <v>110</v>
      </c>
      <c r="N16" s="9"/>
      <c r="O16" s="9" t="s">
        <v>67</v>
      </c>
      <c r="P16" s="35"/>
      <c r="Q16" s="36"/>
      <c r="R16" s="37"/>
      <c r="S16" s="38">
        <v>148</v>
      </c>
      <c r="T16" s="9"/>
      <c r="U16" s="8" t="s">
        <v>68</v>
      </c>
      <c r="V16" s="35"/>
      <c r="W16" s="36"/>
      <c r="X16" s="37"/>
    </row>
    <row r="17" spans="1:24" ht="11.25">
      <c r="A17" s="32">
        <v>11</v>
      </c>
      <c r="B17" s="9"/>
      <c r="C17" s="8" t="s">
        <v>69</v>
      </c>
      <c r="D17" s="35"/>
      <c r="E17" s="36"/>
      <c r="F17" s="37"/>
      <c r="G17" s="38">
        <v>53</v>
      </c>
      <c r="H17" s="9"/>
      <c r="I17" s="42" t="s">
        <v>70</v>
      </c>
      <c r="J17" s="35"/>
      <c r="K17" s="43"/>
      <c r="L17" s="39"/>
      <c r="M17" s="40">
        <v>111</v>
      </c>
      <c r="N17" s="9"/>
      <c r="O17" s="42" t="s">
        <v>329</v>
      </c>
      <c r="P17" s="52"/>
      <c r="Q17" s="53" t="s">
        <v>71</v>
      </c>
      <c r="R17" s="37"/>
      <c r="S17" s="38">
        <v>149</v>
      </c>
      <c r="T17" s="9"/>
      <c r="U17" s="9" t="s">
        <v>72</v>
      </c>
      <c r="V17" s="35"/>
      <c r="W17" s="36"/>
      <c r="X17" s="37"/>
    </row>
    <row r="18" spans="1:24" ht="11.25">
      <c r="A18" s="32">
        <v>12</v>
      </c>
      <c r="B18" s="9"/>
      <c r="C18" s="8" t="s">
        <v>73</v>
      </c>
      <c r="D18" s="35"/>
      <c r="E18" s="36"/>
      <c r="F18" s="37"/>
      <c r="G18" s="38">
        <v>54</v>
      </c>
      <c r="H18" s="9"/>
      <c r="I18" s="34" t="s">
        <v>74</v>
      </c>
      <c r="J18" s="35"/>
      <c r="K18" s="43"/>
      <c r="L18" s="39"/>
      <c r="M18" s="40">
        <v>112</v>
      </c>
      <c r="N18" s="9"/>
      <c r="O18" s="8" t="s">
        <v>75</v>
      </c>
      <c r="P18" s="52"/>
      <c r="Q18" s="53" t="s">
        <v>76</v>
      </c>
      <c r="R18" s="37"/>
      <c r="S18" s="38">
        <v>150</v>
      </c>
      <c r="T18" s="9"/>
      <c r="U18" s="8" t="s">
        <v>77</v>
      </c>
      <c r="V18" s="35"/>
      <c r="W18" s="36"/>
      <c r="X18" s="37"/>
    </row>
    <row r="19" spans="1:24" ht="11.25">
      <c r="A19" s="32">
        <v>13</v>
      </c>
      <c r="B19" s="9"/>
      <c r="C19" s="42" t="s">
        <v>78</v>
      </c>
      <c r="D19" s="35"/>
      <c r="E19" s="36"/>
      <c r="F19" s="37"/>
      <c r="G19" s="38">
        <v>55</v>
      </c>
      <c r="H19" s="9"/>
      <c r="I19" s="42" t="s">
        <v>79</v>
      </c>
      <c r="J19" s="52"/>
      <c r="K19" s="54" t="s">
        <v>80</v>
      </c>
      <c r="L19" s="55"/>
      <c r="M19" s="40">
        <v>113</v>
      </c>
      <c r="N19" s="9"/>
      <c r="O19" s="42" t="s">
        <v>81</v>
      </c>
      <c r="P19" s="35"/>
      <c r="Q19" s="53"/>
      <c r="R19" s="37"/>
      <c r="S19" s="38">
        <v>151</v>
      </c>
      <c r="T19" s="9"/>
      <c r="U19" s="34" t="s">
        <v>82</v>
      </c>
      <c r="V19" s="35"/>
      <c r="W19" s="36"/>
      <c r="X19" s="37"/>
    </row>
    <row r="20" spans="1:24" ht="11.25">
      <c r="A20" s="32">
        <v>14</v>
      </c>
      <c r="B20" s="9"/>
      <c r="C20" s="9" t="s">
        <v>83</v>
      </c>
      <c r="D20" s="41"/>
      <c r="E20" s="43"/>
      <c r="F20" s="37"/>
      <c r="G20" s="38"/>
      <c r="H20" s="9"/>
      <c r="I20" s="9" t="s">
        <v>2</v>
      </c>
      <c r="J20" s="56">
        <f>SUMPRODUCT(K12:K18,J12:J18)+J19</f>
        <v>0</v>
      </c>
      <c r="K20" s="57" t="s">
        <v>84</v>
      </c>
      <c r="L20" s="39"/>
      <c r="M20" s="40"/>
      <c r="N20" s="9"/>
      <c r="O20" s="9"/>
      <c r="P20" s="155"/>
      <c r="Q20" s="248"/>
      <c r="R20" s="37"/>
      <c r="S20" s="38">
        <v>152</v>
      </c>
      <c r="T20" s="9"/>
      <c r="U20" s="34" t="s">
        <v>85</v>
      </c>
      <c r="V20" s="35"/>
      <c r="W20" s="36"/>
      <c r="X20" s="37"/>
    </row>
    <row r="21" spans="1:24" ht="11.25">
      <c r="A21" s="32">
        <v>15</v>
      </c>
      <c r="B21" s="9"/>
      <c r="C21" s="9" t="s">
        <v>86</v>
      </c>
      <c r="D21" s="35"/>
      <c r="E21" s="36"/>
      <c r="F21" s="37"/>
      <c r="G21" s="38"/>
      <c r="H21" s="9"/>
      <c r="L21" s="39"/>
      <c r="M21" s="40"/>
      <c r="N21" s="63" t="s">
        <v>94</v>
      </c>
      <c r="O21" s="64"/>
      <c r="P21" s="246">
        <f>SUMPRODUCT(P7:P16,Q7:Q16)+P17+P18+P19</f>
        <v>0</v>
      </c>
      <c r="Q21" s="247" t="s">
        <v>95</v>
      </c>
      <c r="R21" s="66"/>
      <c r="S21" s="38">
        <v>153</v>
      </c>
      <c r="T21" s="9"/>
      <c r="U21" s="9" t="s">
        <v>59</v>
      </c>
      <c r="V21" s="35"/>
      <c r="W21" s="36"/>
      <c r="X21" s="37"/>
    </row>
    <row r="22" spans="1:24" ht="11.25">
      <c r="A22" s="32">
        <v>16</v>
      </c>
      <c r="B22" s="9"/>
      <c r="C22" s="9" t="s">
        <v>87</v>
      </c>
      <c r="D22" s="41"/>
      <c r="E22" s="43"/>
      <c r="F22" s="37"/>
      <c r="G22" s="38">
        <v>56</v>
      </c>
      <c r="H22" s="47" t="s">
        <v>88</v>
      </c>
      <c r="I22" s="58" t="s">
        <v>89</v>
      </c>
      <c r="J22" s="35"/>
      <c r="K22" s="43"/>
      <c r="L22" s="49"/>
      <c r="M22" s="40"/>
      <c r="N22" s="9"/>
      <c r="O22" s="9"/>
      <c r="P22" s="72"/>
      <c r="Q22" s="73"/>
      <c r="R22" s="37"/>
      <c r="S22" s="38">
        <v>154</v>
      </c>
      <c r="T22" s="9"/>
      <c r="U22" s="9" t="s">
        <v>63</v>
      </c>
      <c r="V22" s="35"/>
      <c r="W22" s="36"/>
      <c r="X22" s="37"/>
    </row>
    <row r="23" spans="1:24" ht="11.25">
      <c r="A23" s="32">
        <v>17</v>
      </c>
      <c r="B23" s="9"/>
      <c r="C23" s="9" t="s">
        <v>3</v>
      </c>
      <c r="D23" s="35"/>
      <c r="E23" s="36"/>
      <c r="F23" s="37"/>
      <c r="G23" s="38">
        <v>57</v>
      </c>
      <c r="H23" s="34"/>
      <c r="I23" s="34" t="s">
        <v>90</v>
      </c>
      <c r="J23" s="35"/>
      <c r="K23" s="43"/>
      <c r="L23" s="39"/>
      <c r="M23" s="40"/>
      <c r="N23" s="9"/>
      <c r="O23" s="42"/>
      <c r="P23" s="249"/>
      <c r="Q23" s="250"/>
      <c r="R23" s="59"/>
      <c r="S23" s="38">
        <v>155</v>
      </c>
      <c r="T23" s="9"/>
      <c r="U23" s="34" t="s">
        <v>67</v>
      </c>
      <c r="V23" s="35"/>
      <c r="W23" s="36"/>
      <c r="X23" s="37"/>
    </row>
    <row r="24" spans="1:24" ht="11.25">
      <c r="A24" s="32">
        <v>18</v>
      </c>
      <c r="B24" s="9"/>
      <c r="C24" s="9" t="s">
        <v>4</v>
      </c>
      <c r="D24" s="35"/>
      <c r="E24" s="36"/>
      <c r="F24" s="37"/>
      <c r="G24" s="38">
        <v>58</v>
      </c>
      <c r="H24" s="9"/>
      <c r="I24" s="34" t="s">
        <v>91</v>
      </c>
      <c r="J24" s="35"/>
      <c r="K24" s="43"/>
      <c r="L24" s="39"/>
      <c r="M24" s="40"/>
      <c r="N24" s="9"/>
      <c r="O24" s="8"/>
      <c r="P24" s="249"/>
      <c r="Q24" s="250"/>
      <c r="R24" s="59"/>
      <c r="S24" s="38">
        <v>156</v>
      </c>
      <c r="U24" s="34" t="s">
        <v>314</v>
      </c>
      <c r="V24" s="35"/>
      <c r="W24" s="36"/>
      <c r="X24" s="157"/>
    </row>
    <row r="25" spans="1:24" ht="11.25">
      <c r="A25" s="32">
        <v>19</v>
      </c>
      <c r="B25" s="9"/>
      <c r="C25" s="9" t="s">
        <v>59</v>
      </c>
      <c r="D25" s="35"/>
      <c r="E25" s="36"/>
      <c r="F25" s="37"/>
      <c r="G25" s="38">
        <v>59</v>
      </c>
      <c r="H25" s="9"/>
      <c r="I25" s="34" t="s">
        <v>92</v>
      </c>
      <c r="J25" s="35"/>
      <c r="K25" s="43"/>
      <c r="L25" s="39"/>
      <c r="M25" s="40"/>
      <c r="N25" s="9"/>
      <c r="O25" s="9"/>
      <c r="P25" s="61"/>
      <c r="Q25" s="9"/>
      <c r="R25" s="37"/>
      <c r="S25" s="38">
        <v>157</v>
      </c>
      <c r="T25" s="9"/>
      <c r="U25" s="34" t="s">
        <v>74</v>
      </c>
      <c r="V25" s="60"/>
      <c r="W25" s="43"/>
      <c r="X25" s="37"/>
    </row>
    <row r="26" spans="1:24" ht="11.25">
      <c r="A26" s="32">
        <v>20</v>
      </c>
      <c r="B26" s="9"/>
      <c r="C26" s="9" t="s">
        <v>63</v>
      </c>
      <c r="D26" s="35"/>
      <c r="E26" s="36"/>
      <c r="F26" s="37"/>
      <c r="G26" s="38">
        <v>60</v>
      </c>
      <c r="H26" s="9"/>
      <c r="I26" s="34" t="s">
        <v>93</v>
      </c>
      <c r="J26" s="35"/>
      <c r="K26" s="43"/>
      <c r="L26" s="39"/>
      <c r="M26" s="62"/>
      <c r="R26" s="37"/>
      <c r="S26" s="38">
        <v>158</v>
      </c>
      <c r="T26" s="9"/>
      <c r="U26" s="42" t="s">
        <v>79</v>
      </c>
      <c r="V26" s="52"/>
      <c r="W26" s="53" t="s">
        <v>80</v>
      </c>
      <c r="X26" s="37"/>
    </row>
    <row r="27" spans="1:24" ht="11.25">
      <c r="A27" s="32">
        <v>21</v>
      </c>
      <c r="B27" s="9"/>
      <c r="C27" s="9" t="s">
        <v>67</v>
      </c>
      <c r="D27" s="41"/>
      <c r="E27" s="43"/>
      <c r="F27" s="37"/>
      <c r="G27" s="38">
        <v>61</v>
      </c>
      <c r="H27" s="9"/>
      <c r="I27" s="34" t="s">
        <v>96</v>
      </c>
      <c r="J27" s="35"/>
      <c r="K27" s="43"/>
      <c r="L27" s="39"/>
      <c r="M27" s="40"/>
      <c r="N27" s="9"/>
      <c r="O27" s="9"/>
      <c r="P27" s="61"/>
      <c r="Q27" s="9"/>
      <c r="R27" s="37"/>
      <c r="S27" s="38"/>
      <c r="T27" s="9"/>
      <c r="U27" s="9"/>
      <c r="V27" s="72"/>
      <c r="W27" s="73"/>
      <c r="X27" s="37"/>
    </row>
    <row r="28" spans="1:24" ht="11.25">
      <c r="A28" s="32">
        <v>22</v>
      </c>
      <c r="B28" s="67"/>
      <c r="C28" s="8" t="s">
        <v>58</v>
      </c>
      <c r="D28" s="41"/>
      <c r="E28" s="43"/>
      <c r="F28" s="68"/>
      <c r="G28" s="38">
        <v>62</v>
      </c>
      <c r="H28" s="9"/>
      <c r="I28" s="34" t="s">
        <v>62</v>
      </c>
      <c r="J28" s="35"/>
      <c r="K28" s="43"/>
      <c r="L28" s="39"/>
      <c r="M28" s="40"/>
      <c r="N28" s="9"/>
      <c r="O28" s="9"/>
      <c r="P28" s="61"/>
      <c r="Q28" s="9"/>
      <c r="R28" s="37"/>
      <c r="S28" s="38"/>
      <c r="T28" s="63" t="s">
        <v>112</v>
      </c>
      <c r="U28" s="64"/>
      <c r="V28" s="65">
        <f>SUMPRODUCT(V7:V25,W7:W25)+V26</f>
        <v>0</v>
      </c>
      <c r="W28" s="63" t="s">
        <v>113</v>
      </c>
      <c r="X28" s="66"/>
    </row>
    <row r="29" spans="1:24" ht="11.25">
      <c r="A29" s="32">
        <v>23</v>
      </c>
      <c r="B29" s="67"/>
      <c r="C29" s="8" t="s">
        <v>97</v>
      </c>
      <c r="D29" s="41"/>
      <c r="E29" s="36"/>
      <c r="F29" s="68"/>
      <c r="G29" s="38">
        <v>63</v>
      </c>
      <c r="H29" s="9"/>
      <c r="I29" s="34" t="s">
        <v>98</v>
      </c>
      <c r="J29" s="35"/>
      <c r="K29" s="43"/>
      <c r="L29" s="39"/>
      <c r="M29" s="69"/>
      <c r="N29" s="4"/>
      <c r="O29" s="4"/>
      <c r="P29" s="70"/>
      <c r="Q29" s="4"/>
      <c r="R29" s="28"/>
      <c r="S29" s="38"/>
      <c r="T29" s="9"/>
      <c r="U29" s="42"/>
      <c r="V29" s="249"/>
      <c r="W29" s="250"/>
      <c r="X29" s="59"/>
    </row>
    <row r="30" spans="1:24" ht="11.25">
      <c r="A30" s="32">
        <v>24</v>
      </c>
      <c r="B30" s="9"/>
      <c r="C30" s="9" t="s">
        <v>99</v>
      </c>
      <c r="D30" s="35"/>
      <c r="E30" s="36"/>
      <c r="F30" s="37"/>
      <c r="G30" s="38">
        <v>64</v>
      </c>
      <c r="H30" s="9"/>
      <c r="I30" s="42" t="s">
        <v>79</v>
      </c>
      <c r="J30" s="52"/>
      <c r="K30" s="54" t="s">
        <v>80</v>
      </c>
      <c r="L30" s="71"/>
      <c r="M30" s="40">
        <v>114</v>
      </c>
      <c r="N30" s="9" t="s">
        <v>100</v>
      </c>
      <c r="O30" s="9" t="s">
        <v>101</v>
      </c>
      <c r="P30" s="35"/>
      <c r="Q30" s="36"/>
      <c r="R30" s="37"/>
      <c r="S30" s="38"/>
      <c r="T30" s="9"/>
      <c r="U30" s="9"/>
      <c r="V30" s="61"/>
      <c r="W30" s="75"/>
      <c r="X30" s="37"/>
    </row>
    <row r="31" spans="1:24" ht="11.25">
      <c r="A31" s="32">
        <v>25</v>
      </c>
      <c r="B31" s="9"/>
      <c r="C31" s="9" t="s">
        <v>102</v>
      </c>
      <c r="D31" s="35"/>
      <c r="E31" s="36"/>
      <c r="F31" s="37"/>
      <c r="G31" s="38"/>
      <c r="H31" s="34"/>
      <c r="I31" s="9" t="s">
        <v>2</v>
      </c>
      <c r="J31" s="56">
        <f>SUMPRODUCT(K22:K29,J22:J29)+J30</f>
        <v>0</v>
      </c>
      <c r="K31" s="57" t="s">
        <v>103</v>
      </c>
      <c r="L31" s="74"/>
      <c r="M31" s="40">
        <v>115</v>
      </c>
      <c r="N31" s="9"/>
      <c r="O31" s="8" t="s">
        <v>104</v>
      </c>
      <c r="P31" s="35"/>
      <c r="Q31" s="36"/>
      <c r="R31" s="37"/>
      <c r="S31" s="38"/>
      <c r="T31" s="9"/>
      <c r="U31" s="9"/>
      <c r="V31" s="61"/>
      <c r="W31" s="75"/>
      <c r="X31" s="37"/>
    </row>
    <row r="32" spans="1:24" ht="11.25">
      <c r="A32" s="32">
        <v>26</v>
      </c>
      <c r="B32" s="9"/>
      <c r="C32" s="8" t="s">
        <v>105</v>
      </c>
      <c r="D32" s="52"/>
      <c r="E32" s="54" t="s">
        <v>106</v>
      </c>
      <c r="F32" s="59"/>
      <c r="L32" s="39"/>
      <c r="M32" s="40">
        <v>116</v>
      </c>
      <c r="N32" s="34"/>
      <c r="O32" s="77" t="s">
        <v>107</v>
      </c>
      <c r="P32" s="35"/>
      <c r="Q32" s="36"/>
      <c r="R32" s="37"/>
      <c r="S32" s="38"/>
      <c r="T32" s="9"/>
      <c r="U32" s="9"/>
      <c r="V32" s="61"/>
      <c r="W32" s="75"/>
      <c r="X32" s="37"/>
    </row>
    <row r="33" spans="1:24" ht="11.25">
      <c r="A33" s="32">
        <v>27</v>
      </c>
      <c r="B33" s="67" t="s">
        <v>108</v>
      </c>
      <c r="C33" s="42" t="s">
        <v>109</v>
      </c>
      <c r="D33" s="35"/>
      <c r="E33" s="53"/>
      <c r="F33" s="68"/>
      <c r="G33" s="38"/>
      <c r="H33" s="48" t="s">
        <v>110</v>
      </c>
      <c r="I33" s="58"/>
      <c r="J33" s="78"/>
      <c r="K33" s="79"/>
      <c r="L33" s="80"/>
      <c r="M33" s="40">
        <v>117</v>
      </c>
      <c r="N33" s="9"/>
      <c r="O33" s="45" t="s">
        <v>111</v>
      </c>
      <c r="P33" s="35"/>
      <c r="Q33" s="36"/>
      <c r="R33" s="50"/>
      <c r="S33" s="67"/>
      <c r="X33" s="37"/>
    </row>
    <row r="34" spans="1:24" ht="11.25">
      <c r="A34" s="32"/>
      <c r="B34" s="9"/>
      <c r="C34" s="9"/>
      <c r="D34" s="61"/>
      <c r="E34" s="75"/>
      <c r="F34" s="37"/>
      <c r="G34" s="38">
        <v>65</v>
      </c>
      <c r="H34" s="34"/>
      <c r="I34" s="34" t="s">
        <v>114</v>
      </c>
      <c r="J34" s="41"/>
      <c r="K34" s="43"/>
      <c r="L34" s="74"/>
      <c r="M34" s="40">
        <v>118</v>
      </c>
      <c r="N34" s="34"/>
      <c r="O34" s="46" t="s">
        <v>115</v>
      </c>
      <c r="P34" s="41"/>
      <c r="Q34" s="43"/>
      <c r="R34" s="37"/>
      <c r="S34" s="67"/>
      <c r="T34" s="9"/>
      <c r="U34" s="9"/>
      <c r="V34" s="9"/>
      <c r="W34" s="9"/>
      <c r="X34" s="37"/>
    </row>
    <row r="35" spans="1:24" ht="11.25">
      <c r="A35" s="82"/>
      <c r="B35" s="63" t="s">
        <v>116</v>
      </c>
      <c r="C35" s="64"/>
      <c r="D35" s="65">
        <f>SUMPRODUCT(D7:D31,E7:E31)+D32+D33</f>
        <v>0</v>
      </c>
      <c r="E35" s="83" t="s">
        <v>117</v>
      </c>
      <c r="F35" s="66"/>
      <c r="G35" s="38">
        <v>66</v>
      </c>
      <c r="H35" s="34"/>
      <c r="I35" s="42" t="s">
        <v>118</v>
      </c>
      <c r="J35" s="84"/>
      <c r="K35" s="43"/>
      <c r="L35" s="85"/>
      <c r="M35" s="40">
        <v>119</v>
      </c>
      <c r="N35" s="34"/>
      <c r="O35" s="46" t="s">
        <v>119</v>
      </c>
      <c r="P35" s="41"/>
      <c r="Q35" s="43"/>
      <c r="R35" s="37"/>
      <c r="S35" s="67"/>
      <c r="T35" s="9"/>
      <c r="U35" s="9"/>
      <c r="V35" s="9"/>
      <c r="W35" s="9"/>
      <c r="X35" s="37"/>
    </row>
    <row r="36" spans="1:24" ht="11.25">
      <c r="A36" s="32"/>
      <c r="B36" s="9"/>
      <c r="C36" s="9"/>
      <c r="D36" s="61"/>
      <c r="E36" s="9"/>
      <c r="F36" s="37"/>
      <c r="G36" s="38">
        <v>67</v>
      </c>
      <c r="H36" s="34"/>
      <c r="I36" s="42" t="s">
        <v>79</v>
      </c>
      <c r="J36" s="52"/>
      <c r="K36" s="54" t="s">
        <v>80</v>
      </c>
      <c r="L36" s="71"/>
      <c r="M36" s="40">
        <v>120</v>
      </c>
      <c r="N36" s="9"/>
      <c r="O36" s="34" t="s">
        <v>120</v>
      </c>
      <c r="P36" s="41"/>
      <c r="Q36" s="43"/>
      <c r="R36" s="37"/>
      <c r="S36" s="67"/>
      <c r="T36" s="9"/>
      <c r="U36" s="9"/>
      <c r="V36" s="9"/>
      <c r="W36" s="9"/>
      <c r="X36" s="37"/>
    </row>
    <row r="37" spans="1:24" ht="11.25">
      <c r="A37" s="86"/>
      <c r="B37" s="4"/>
      <c r="C37" s="4"/>
      <c r="D37" s="70"/>
      <c r="E37" s="4"/>
      <c r="F37" s="28"/>
      <c r="G37" s="38"/>
      <c r="H37" s="34"/>
      <c r="I37" s="9" t="s">
        <v>2</v>
      </c>
      <c r="J37" s="87">
        <f>SUMPRODUCT(J34:J35,K34:K35)+J36</f>
        <v>0</v>
      </c>
      <c r="K37" s="88" t="s">
        <v>103</v>
      </c>
      <c r="L37" s="39"/>
      <c r="M37" s="40">
        <v>121</v>
      </c>
      <c r="N37" s="9"/>
      <c r="O37" s="42" t="s">
        <v>121</v>
      </c>
      <c r="P37" s="41"/>
      <c r="Q37" s="43"/>
      <c r="R37" s="37"/>
      <c r="S37" s="67"/>
      <c r="T37" s="9"/>
      <c r="U37" s="9"/>
      <c r="V37" s="9"/>
      <c r="W37" s="9"/>
      <c r="X37" s="37"/>
    </row>
    <row r="38" spans="1:24" ht="12">
      <c r="A38" s="32">
        <v>28</v>
      </c>
      <c r="B38" s="89" t="s">
        <v>5</v>
      </c>
      <c r="C38" s="8" t="s">
        <v>122</v>
      </c>
      <c r="D38" s="35"/>
      <c r="E38" s="36"/>
      <c r="F38" s="37"/>
      <c r="L38" s="39"/>
      <c r="M38" s="40">
        <v>122</v>
      </c>
      <c r="N38" s="9"/>
      <c r="O38" s="42" t="s">
        <v>123</v>
      </c>
      <c r="P38" s="41"/>
      <c r="Q38" s="43"/>
      <c r="R38" s="37"/>
      <c r="S38" s="67"/>
      <c r="T38" s="9"/>
      <c r="U38" s="9"/>
      <c r="V38" s="9"/>
      <c r="W38" s="9"/>
      <c r="X38" s="37"/>
    </row>
    <row r="39" spans="1:24" ht="11.25">
      <c r="A39" s="32">
        <v>29</v>
      </c>
      <c r="B39" s="9"/>
      <c r="C39" s="8" t="s">
        <v>124</v>
      </c>
      <c r="D39" s="35"/>
      <c r="E39" s="36"/>
      <c r="F39" s="37"/>
      <c r="G39" s="38"/>
      <c r="H39" s="48" t="s">
        <v>125</v>
      </c>
      <c r="I39" s="90"/>
      <c r="J39" s="72"/>
      <c r="K39" s="58"/>
      <c r="L39" s="80"/>
      <c r="M39" s="40">
        <v>123</v>
      </c>
      <c r="N39" s="9"/>
      <c r="O39" s="9" t="s">
        <v>126</v>
      </c>
      <c r="P39" s="41"/>
      <c r="Q39" s="43"/>
      <c r="R39" s="37"/>
      <c r="S39" s="67"/>
      <c r="T39" s="9"/>
      <c r="U39" s="9"/>
      <c r="V39" s="9"/>
      <c r="W39" s="9"/>
      <c r="X39" s="37"/>
    </row>
    <row r="40" spans="1:24" ht="11.25">
      <c r="A40" s="32">
        <v>30</v>
      </c>
      <c r="B40" s="9"/>
      <c r="C40" s="8" t="s">
        <v>58</v>
      </c>
      <c r="D40" s="41"/>
      <c r="E40" s="43"/>
      <c r="F40" s="91"/>
      <c r="G40" s="38">
        <v>68</v>
      </c>
      <c r="H40" s="34"/>
      <c r="I40" s="42" t="s">
        <v>127</v>
      </c>
      <c r="J40" s="35"/>
      <c r="K40" s="43"/>
      <c r="L40" s="74"/>
      <c r="M40" s="40">
        <v>124</v>
      </c>
      <c r="N40" s="9"/>
      <c r="O40" s="42" t="s">
        <v>128</v>
      </c>
      <c r="P40" s="41"/>
      <c r="Q40" s="43"/>
      <c r="R40" s="37"/>
      <c r="S40" s="67"/>
      <c r="T40" s="9"/>
      <c r="U40" s="9"/>
      <c r="V40" s="9"/>
      <c r="W40" s="9"/>
      <c r="X40" s="37"/>
    </row>
    <row r="41" spans="1:24" ht="11.25">
      <c r="A41" s="32">
        <v>31</v>
      </c>
      <c r="B41" s="9"/>
      <c r="C41" s="8" t="s">
        <v>129</v>
      </c>
      <c r="D41" s="41"/>
      <c r="E41" s="43"/>
      <c r="F41" s="37"/>
      <c r="G41" s="38">
        <v>69</v>
      </c>
      <c r="H41" s="34"/>
      <c r="I41" s="42" t="s">
        <v>130</v>
      </c>
      <c r="J41" s="41"/>
      <c r="K41" s="43"/>
      <c r="L41" s="74"/>
      <c r="M41" s="40">
        <v>125</v>
      </c>
      <c r="N41" s="9"/>
      <c r="O41" s="42" t="s">
        <v>131</v>
      </c>
      <c r="P41" s="35"/>
      <c r="Q41" s="36"/>
      <c r="R41" s="37"/>
      <c r="S41" s="67"/>
      <c r="T41" s="9"/>
      <c r="U41" s="9"/>
      <c r="V41" s="9"/>
      <c r="W41" s="9"/>
      <c r="X41" s="37"/>
    </row>
    <row r="42" spans="1:24" ht="11.25">
      <c r="A42" s="32">
        <v>32</v>
      </c>
      <c r="B42" s="9"/>
      <c r="C42" s="8" t="s">
        <v>132</v>
      </c>
      <c r="D42" s="41"/>
      <c r="E42" s="43"/>
      <c r="F42" s="37"/>
      <c r="G42" s="38">
        <v>70</v>
      </c>
      <c r="H42" s="34"/>
      <c r="I42" s="9"/>
      <c r="J42" s="35"/>
      <c r="K42" s="43"/>
      <c r="L42" s="74"/>
      <c r="M42" s="40">
        <v>126</v>
      </c>
      <c r="N42" s="9"/>
      <c r="O42" s="42" t="s">
        <v>133</v>
      </c>
      <c r="P42" s="41"/>
      <c r="Q42" s="36"/>
      <c r="R42" s="37"/>
      <c r="S42" s="67"/>
      <c r="T42" s="9"/>
      <c r="U42" s="9"/>
      <c r="V42" s="9"/>
      <c r="W42" s="9"/>
      <c r="X42" s="37"/>
    </row>
    <row r="43" spans="1:24" ht="11.25">
      <c r="A43" s="32">
        <v>33</v>
      </c>
      <c r="B43" s="9"/>
      <c r="C43" s="8" t="s">
        <v>134</v>
      </c>
      <c r="D43" s="41"/>
      <c r="E43" s="43"/>
      <c r="F43" s="37"/>
      <c r="G43" s="38">
        <v>71</v>
      </c>
      <c r="H43" s="9"/>
      <c r="I43" s="9"/>
      <c r="J43" s="35"/>
      <c r="K43" s="36"/>
      <c r="L43" s="74"/>
      <c r="M43" s="40">
        <v>127</v>
      </c>
      <c r="N43" s="9"/>
      <c r="O43" s="42" t="s">
        <v>135</v>
      </c>
      <c r="P43" s="41"/>
      <c r="Q43" s="36"/>
      <c r="R43" s="37"/>
      <c r="S43" s="67"/>
      <c r="T43" s="9"/>
      <c r="U43" s="9"/>
      <c r="V43" s="9"/>
      <c r="W43" s="9"/>
      <c r="X43" s="37"/>
    </row>
    <row r="44" spans="1:24" ht="11.25">
      <c r="A44" s="32">
        <v>34</v>
      </c>
      <c r="B44" s="9"/>
      <c r="C44" s="8" t="s">
        <v>136</v>
      </c>
      <c r="D44" s="41"/>
      <c r="E44" s="92" t="s">
        <v>80</v>
      </c>
      <c r="F44" s="37"/>
      <c r="G44" s="38"/>
      <c r="H44" s="34"/>
      <c r="I44" s="9" t="s">
        <v>2</v>
      </c>
      <c r="J44" s="87">
        <f>SUMPRODUCT(J40:J43,K40:K43)</f>
        <v>0</v>
      </c>
      <c r="K44" s="57" t="s">
        <v>137</v>
      </c>
      <c r="L44" s="74"/>
      <c r="M44" s="40">
        <v>128</v>
      </c>
      <c r="N44" s="9"/>
      <c r="O44" s="8" t="s">
        <v>138</v>
      </c>
      <c r="P44" s="41"/>
      <c r="Q44" s="43"/>
      <c r="R44" s="37"/>
      <c r="S44" s="67"/>
      <c r="T44" s="9"/>
      <c r="U44" s="9"/>
      <c r="V44" s="9"/>
      <c r="W44" s="9"/>
      <c r="X44" s="37"/>
    </row>
    <row r="45" spans="1:24" ht="11.25">
      <c r="A45" s="32"/>
      <c r="B45" s="9"/>
      <c r="C45" s="8"/>
      <c r="D45" s="251"/>
      <c r="E45" s="252"/>
      <c r="F45" s="37"/>
      <c r="G45" s="93"/>
      <c r="H45" s="9"/>
      <c r="I45" s="9"/>
      <c r="J45" s="61"/>
      <c r="K45" s="9"/>
      <c r="L45" s="39"/>
      <c r="M45" s="40">
        <v>129</v>
      </c>
      <c r="N45" s="9"/>
      <c r="O45" s="42" t="s">
        <v>139</v>
      </c>
      <c r="P45" s="41"/>
      <c r="Q45" s="53"/>
      <c r="R45" s="37"/>
      <c r="S45" s="67"/>
      <c r="T45" s="9"/>
      <c r="U45" s="9"/>
      <c r="V45" s="9"/>
      <c r="W45" s="9"/>
      <c r="X45" s="37"/>
    </row>
    <row r="46" spans="1:24" ht="11.25">
      <c r="A46" s="32"/>
      <c r="B46" s="63" t="s">
        <v>140</v>
      </c>
      <c r="C46" s="64"/>
      <c r="D46" s="94">
        <f>SUMPRODUCT(D38:D43,E38:E43)+D44</f>
        <v>0</v>
      </c>
      <c r="E46" s="95" t="s">
        <v>141</v>
      </c>
      <c r="F46" s="66"/>
      <c r="G46" s="93"/>
      <c r="H46" s="63" t="s">
        <v>142</v>
      </c>
      <c r="I46" s="64"/>
      <c r="J46" s="65">
        <f>J20+J31+J37+J44</f>
        <v>0</v>
      </c>
      <c r="K46" s="63" t="s">
        <v>143</v>
      </c>
      <c r="L46" s="96"/>
      <c r="M46" s="40">
        <v>130</v>
      </c>
      <c r="N46" s="9"/>
      <c r="O46" s="34" t="s">
        <v>144</v>
      </c>
      <c r="P46" s="41"/>
      <c r="Q46" s="43"/>
      <c r="R46" s="37"/>
      <c r="S46" s="142"/>
      <c r="T46" s="9"/>
      <c r="U46" s="9"/>
      <c r="V46" s="9"/>
      <c r="W46" s="9"/>
      <c r="X46" s="37"/>
    </row>
    <row r="47" spans="1:24" ht="11.25">
      <c r="A47" s="32"/>
      <c r="B47" s="9"/>
      <c r="C47" s="8"/>
      <c r="D47" s="253"/>
      <c r="E47" s="254"/>
      <c r="F47" s="59"/>
      <c r="G47" s="93"/>
      <c r="H47" s="9"/>
      <c r="I47" s="9"/>
      <c r="J47" s="61"/>
      <c r="K47" s="9"/>
      <c r="L47" s="39"/>
      <c r="M47" s="40">
        <v>131</v>
      </c>
      <c r="N47" s="9"/>
      <c r="O47" s="42" t="s">
        <v>145</v>
      </c>
      <c r="P47" s="41"/>
      <c r="Q47" s="43"/>
      <c r="R47" s="37"/>
      <c r="S47" s="142"/>
      <c r="T47" s="9"/>
      <c r="U47" s="9"/>
      <c r="V47" s="9"/>
      <c r="W47" s="9"/>
      <c r="X47" s="37"/>
    </row>
    <row r="48" spans="1:24" ht="11.25">
      <c r="A48" s="86"/>
      <c r="B48" s="4"/>
      <c r="C48" s="4"/>
      <c r="D48" s="70"/>
      <c r="E48" s="4"/>
      <c r="F48" s="28"/>
      <c r="G48" s="97"/>
      <c r="H48" s="4"/>
      <c r="I48" s="4"/>
      <c r="J48" s="98" t="s">
        <v>146</v>
      </c>
      <c r="K48" s="99"/>
      <c r="L48" s="30"/>
      <c r="M48" s="40">
        <v>132</v>
      </c>
      <c r="N48" s="9"/>
      <c r="O48" s="34" t="s">
        <v>147</v>
      </c>
      <c r="P48" s="41"/>
      <c r="Q48" s="43"/>
      <c r="R48" s="37"/>
      <c r="S48" s="142"/>
      <c r="T48" s="9"/>
      <c r="U48" s="9"/>
      <c r="V48" s="9"/>
      <c r="W48" s="9"/>
      <c r="X48" s="37"/>
    </row>
    <row r="49" spans="1:24" ht="12">
      <c r="A49" s="32">
        <v>35</v>
      </c>
      <c r="B49" s="100" t="s">
        <v>148</v>
      </c>
      <c r="C49" s="9" t="s">
        <v>149</v>
      </c>
      <c r="D49" s="35"/>
      <c r="E49" s="36"/>
      <c r="F49" s="37"/>
      <c r="G49" s="38"/>
      <c r="H49" s="8"/>
      <c r="I49" s="8"/>
      <c r="J49" s="101" t="s">
        <v>150</v>
      </c>
      <c r="K49" s="102" t="s">
        <v>151</v>
      </c>
      <c r="L49" s="103"/>
      <c r="M49" s="40">
        <v>133</v>
      </c>
      <c r="N49" s="9"/>
      <c r="O49" s="9" t="s">
        <v>59</v>
      </c>
      <c r="P49" s="41"/>
      <c r="Q49" s="43"/>
      <c r="R49" s="37"/>
      <c r="S49" s="67"/>
      <c r="T49" s="9"/>
      <c r="U49" s="9"/>
      <c r="V49" s="9"/>
      <c r="W49" s="9"/>
      <c r="X49" s="37"/>
    </row>
    <row r="50" spans="1:24" ht="11.25">
      <c r="A50" s="32">
        <v>36</v>
      </c>
      <c r="B50" s="9"/>
      <c r="C50" s="9" t="s">
        <v>152</v>
      </c>
      <c r="D50" s="35"/>
      <c r="E50" s="36"/>
      <c r="F50" s="37"/>
      <c r="G50" s="38">
        <v>701</v>
      </c>
      <c r="H50" s="8" t="s">
        <v>153</v>
      </c>
      <c r="I50" s="8" t="s">
        <v>154</v>
      </c>
      <c r="J50" s="35"/>
      <c r="K50" s="104"/>
      <c r="L50" s="105">
        <v>32</v>
      </c>
      <c r="M50" s="40">
        <v>134</v>
      </c>
      <c r="N50" s="9"/>
      <c r="O50" s="9" t="s">
        <v>63</v>
      </c>
      <c r="P50" s="41"/>
      <c r="Q50" s="43"/>
      <c r="R50" s="37"/>
      <c r="S50" s="142"/>
      <c r="T50" s="9"/>
      <c r="U50" s="9"/>
      <c r="V50" s="9"/>
      <c r="W50" s="9"/>
      <c r="X50" s="37"/>
    </row>
    <row r="51" spans="1:24" ht="11.25">
      <c r="A51" s="32">
        <v>37</v>
      </c>
      <c r="B51" s="9"/>
      <c r="C51" s="9" t="s">
        <v>155</v>
      </c>
      <c r="D51" s="35"/>
      <c r="E51" s="36"/>
      <c r="F51" s="37"/>
      <c r="G51" s="38">
        <v>702</v>
      </c>
      <c r="H51" s="9"/>
      <c r="I51" s="8" t="s">
        <v>156</v>
      </c>
      <c r="J51" s="35"/>
      <c r="K51" s="104"/>
      <c r="L51" s="105">
        <v>44</v>
      </c>
      <c r="M51" s="40">
        <v>135</v>
      </c>
      <c r="N51" s="9"/>
      <c r="O51" s="9" t="s">
        <v>67</v>
      </c>
      <c r="P51" s="41"/>
      <c r="Q51" s="36"/>
      <c r="R51" s="37"/>
      <c r="S51" s="142"/>
      <c r="T51" s="9"/>
      <c r="U51" s="9"/>
      <c r="V51" s="9"/>
      <c r="W51" s="9"/>
      <c r="X51" s="37"/>
    </row>
    <row r="52" spans="1:24" ht="11.25">
      <c r="A52" s="32">
        <v>38</v>
      </c>
      <c r="B52" s="9"/>
      <c r="C52" s="9" t="s">
        <v>157</v>
      </c>
      <c r="D52" s="35"/>
      <c r="E52" s="36"/>
      <c r="F52" s="37"/>
      <c r="G52" s="38">
        <v>703</v>
      </c>
      <c r="H52" s="9"/>
      <c r="I52" s="8" t="s">
        <v>158</v>
      </c>
      <c r="J52" s="35"/>
      <c r="K52" s="104"/>
      <c r="L52" s="105">
        <v>91</v>
      </c>
      <c r="M52" s="40">
        <v>136</v>
      </c>
      <c r="N52" s="9"/>
      <c r="O52" s="34" t="s">
        <v>74</v>
      </c>
      <c r="P52" s="41"/>
      <c r="Q52" s="43"/>
      <c r="R52" s="37"/>
      <c r="S52" s="142"/>
      <c r="T52" s="9"/>
      <c r="U52" s="9"/>
      <c r="V52" s="9"/>
      <c r="W52" s="9"/>
      <c r="X52" s="37"/>
    </row>
    <row r="53" spans="1:24" ht="11.25">
      <c r="A53" s="32">
        <v>39</v>
      </c>
      <c r="B53" s="9"/>
      <c r="C53" s="8" t="s">
        <v>83</v>
      </c>
      <c r="D53" s="35"/>
      <c r="E53" s="36"/>
      <c r="F53" s="37"/>
      <c r="G53" s="38">
        <v>704</v>
      </c>
      <c r="H53" s="9"/>
      <c r="I53" s="8" t="s">
        <v>159</v>
      </c>
      <c r="J53" s="41"/>
      <c r="K53" s="106"/>
      <c r="L53" s="105">
        <v>12</v>
      </c>
      <c r="M53" s="40">
        <v>137</v>
      </c>
      <c r="N53" s="9"/>
      <c r="O53" s="8" t="s">
        <v>330</v>
      </c>
      <c r="P53" s="35"/>
      <c r="Q53" s="53" t="s">
        <v>80</v>
      </c>
      <c r="R53" s="37"/>
      <c r="S53" s="142"/>
      <c r="T53" s="9"/>
      <c r="U53" s="9"/>
      <c r="V53" s="9"/>
      <c r="W53" s="9"/>
      <c r="X53" s="37"/>
    </row>
    <row r="54" spans="1:24" ht="11.25">
      <c r="A54" s="32">
        <v>40</v>
      </c>
      <c r="B54" s="9"/>
      <c r="C54" s="8" t="s">
        <v>86</v>
      </c>
      <c r="D54" s="35"/>
      <c r="E54" s="36"/>
      <c r="F54" s="37"/>
      <c r="G54" s="38">
        <v>705</v>
      </c>
      <c r="H54" s="9"/>
      <c r="I54" s="8"/>
      <c r="J54" s="41"/>
      <c r="K54" s="106"/>
      <c r="L54" s="107"/>
      <c r="M54" s="40">
        <v>138</v>
      </c>
      <c r="N54" s="67" t="s">
        <v>161</v>
      </c>
      <c r="O54" s="42" t="s">
        <v>109</v>
      </c>
      <c r="P54" s="35"/>
      <c r="Q54" s="53"/>
      <c r="R54" s="37"/>
      <c r="S54" s="142"/>
      <c r="T54" s="9"/>
      <c r="U54" s="9"/>
      <c r="V54" s="9"/>
      <c r="W54" s="9"/>
      <c r="X54" s="37"/>
    </row>
    <row r="55" spans="1:24" ht="11.25">
      <c r="A55" s="32">
        <v>41</v>
      </c>
      <c r="B55" s="9"/>
      <c r="C55" s="8" t="s">
        <v>162</v>
      </c>
      <c r="D55" s="35"/>
      <c r="E55" s="36"/>
      <c r="F55" s="37"/>
      <c r="G55" s="38">
        <v>706</v>
      </c>
      <c r="H55" s="9"/>
      <c r="I55" s="8" t="s">
        <v>163</v>
      </c>
      <c r="J55" s="35"/>
      <c r="K55" s="53" t="s">
        <v>164</v>
      </c>
      <c r="L55" s="108"/>
      <c r="M55" s="40"/>
      <c r="N55" s="9"/>
      <c r="O55" s="34"/>
      <c r="P55" s="251"/>
      <c r="Q55" s="248"/>
      <c r="R55" s="37"/>
      <c r="S55" s="142"/>
      <c r="T55" s="9"/>
      <c r="U55" s="9"/>
      <c r="V55" s="9"/>
      <c r="W55" s="9"/>
      <c r="X55" s="37"/>
    </row>
    <row r="56" spans="1:24" ht="11.25">
      <c r="A56" s="32">
        <v>42</v>
      </c>
      <c r="B56" s="9"/>
      <c r="C56" s="8" t="s">
        <v>165</v>
      </c>
      <c r="D56" s="35"/>
      <c r="E56" s="36"/>
      <c r="F56" s="37"/>
      <c r="G56" s="38">
        <v>707</v>
      </c>
      <c r="J56" s="35"/>
      <c r="K56" s="53" t="s">
        <v>80</v>
      </c>
      <c r="L56" s="39"/>
      <c r="M56" s="40"/>
      <c r="N56" s="63" t="s">
        <v>178</v>
      </c>
      <c r="O56" s="64"/>
      <c r="P56" s="65">
        <f>ROUND(SUMPRODUCT(P30:P52,Q30:Q52),0)+P53+P54</f>
        <v>0</v>
      </c>
      <c r="Q56" s="63" t="s">
        <v>117</v>
      </c>
      <c r="R56" s="66"/>
      <c r="S56" s="142"/>
      <c r="T56" s="9"/>
      <c r="U56" s="9"/>
      <c r="V56" s="9"/>
      <c r="W56" s="9"/>
      <c r="X56" s="37"/>
    </row>
    <row r="57" spans="1:24" ht="11.25">
      <c r="A57" s="32">
        <v>43</v>
      </c>
      <c r="B57" s="9"/>
      <c r="C57" s="8" t="s">
        <v>59</v>
      </c>
      <c r="D57" s="35"/>
      <c r="E57" s="36"/>
      <c r="F57" s="37"/>
      <c r="G57" s="67"/>
      <c r="M57" s="40"/>
      <c r="N57" s="9"/>
      <c r="O57" s="34"/>
      <c r="P57" s="78"/>
      <c r="Q57" s="79"/>
      <c r="R57" s="37"/>
      <c r="S57" s="142"/>
      <c r="T57" s="9"/>
      <c r="U57" s="9"/>
      <c r="V57" s="9"/>
      <c r="W57" s="9"/>
      <c r="X57" s="37"/>
    </row>
    <row r="58" spans="1:24" ht="11.25">
      <c r="A58" s="32">
        <v>44</v>
      </c>
      <c r="B58" s="9"/>
      <c r="C58" s="8" t="s">
        <v>63</v>
      </c>
      <c r="D58" s="35"/>
      <c r="E58" s="36"/>
      <c r="F58" s="37"/>
      <c r="H58" s="63" t="s">
        <v>166</v>
      </c>
      <c r="I58" s="64"/>
      <c r="J58" s="65">
        <f>(J50+K50)*L50+(J51+K51)*L51+(J52+K52)*L52+(J53+K53)*L53+J55+J56</f>
        <v>0</v>
      </c>
      <c r="K58" s="83" t="s">
        <v>167</v>
      </c>
      <c r="L58" s="109">
        <f>SUM(L50:L53)</f>
        <v>179</v>
      </c>
      <c r="M58" s="40"/>
      <c r="N58" s="9"/>
      <c r="O58" s="34"/>
      <c r="P58" s="176"/>
      <c r="Q58" s="75"/>
      <c r="R58" s="37"/>
      <c r="S58" s="142"/>
      <c r="T58" s="9"/>
      <c r="U58" s="9"/>
      <c r="V58" s="9"/>
      <c r="W58" s="9"/>
      <c r="X58" s="37"/>
    </row>
    <row r="59" spans="1:24" ht="12" thickBot="1">
      <c r="A59" s="32">
        <v>45</v>
      </c>
      <c r="B59" s="9"/>
      <c r="C59" s="8" t="s">
        <v>136</v>
      </c>
      <c r="D59" s="35"/>
      <c r="E59" s="53" t="s">
        <v>80</v>
      </c>
      <c r="F59" s="59"/>
      <c r="L59" s="39"/>
      <c r="M59" s="40"/>
      <c r="N59" s="9"/>
      <c r="O59" s="9"/>
      <c r="P59" s="176"/>
      <c r="Q59" s="75"/>
      <c r="R59" s="37"/>
      <c r="S59" s="142"/>
      <c r="T59" s="9"/>
      <c r="U59" s="9"/>
      <c r="V59" s="9"/>
      <c r="W59" s="9"/>
      <c r="X59" s="37"/>
    </row>
    <row r="60" spans="1:24" ht="11.25">
      <c r="A60" s="32"/>
      <c r="B60" s="9"/>
      <c r="C60" s="9"/>
      <c r="D60" s="61"/>
      <c r="E60" s="75"/>
      <c r="F60" s="37"/>
      <c r="H60" s="110"/>
      <c r="I60" s="111"/>
      <c r="J60" s="111"/>
      <c r="K60" s="112"/>
      <c r="L60" s="39"/>
      <c r="M60" s="40"/>
      <c r="N60" s="9"/>
      <c r="O60" s="9"/>
      <c r="P60" s="176"/>
      <c r="Q60" s="75"/>
      <c r="R60" s="37"/>
      <c r="S60" s="67"/>
      <c r="T60" s="9"/>
      <c r="U60" s="9"/>
      <c r="V60" s="9"/>
      <c r="W60" s="9"/>
      <c r="X60" s="37"/>
    </row>
    <row r="61" spans="1:24" ht="12" thickBot="1">
      <c r="A61" s="32"/>
      <c r="B61" s="63" t="s">
        <v>168</v>
      </c>
      <c r="C61" s="64"/>
      <c r="D61" s="65">
        <f>SUMPRODUCT(D49:D58,E49:E58)+D59</f>
        <v>0</v>
      </c>
      <c r="E61" s="83" t="s">
        <v>169</v>
      </c>
      <c r="F61" s="66"/>
      <c r="G61" s="67"/>
      <c r="H61" s="113" t="s">
        <v>170</v>
      </c>
      <c r="I61" s="114"/>
      <c r="J61" s="114"/>
      <c r="K61" s="115"/>
      <c r="L61" s="39"/>
      <c r="M61" s="40"/>
      <c r="N61" s="9"/>
      <c r="O61" s="9"/>
      <c r="P61" s="176"/>
      <c r="Q61" s="75"/>
      <c r="R61" s="37"/>
      <c r="S61" s="67"/>
      <c r="T61" s="9"/>
      <c r="U61" s="9"/>
      <c r="V61" s="9"/>
      <c r="W61" s="9"/>
      <c r="X61" s="37"/>
    </row>
    <row r="62" spans="1:24" ht="11.25">
      <c r="A62" s="81"/>
      <c r="B62" s="9"/>
      <c r="C62" s="9"/>
      <c r="D62" s="61"/>
      <c r="E62" s="9"/>
      <c r="F62" s="37"/>
      <c r="G62" s="67"/>
      <c r="H62" s="116"/>
      <c r="I62" s="117" t="s">
        <v>171</v>
      </c>
      <c r="J62" s="118">
        <f>D35</f>
        <v>0</v>
      </c>
      <c r="K62" s="115"/>
      <c r="L62" s="39"/>
      <c r="M62" s="40"/>
      <c r="N62" s="9"/>
      <c r="O62" s="34"/>
      <c r="P62" s="176"/>
      <c r="Q62" s="198"/>
      <c r="R62" s="37"/>
      <c r="S62" s="67"/>
      <c r="T62" s="110"/>
      <c r="U62" s="111"/>
      <c r="V62" s="111"/>
      <c r="W62" s="112"/>
      <c r="X62" s="37"/>
    </row>
    <row r="63" spans="1:24" ht="11.25">
      <c r="A63" s="119"/>
      <c r="B63" s="4"/>
      <c r="C63" s="4"/>
      <c r="D63" s="70"/>
      <c r="E63" s="4"/>
      <c r="F63" s="28"/>
      <c r="G63" s="67"/>
      <c r="H63" s="116"/>
      <c r="I63" s="117" t="s">
        <v>172</v>
      </c>
      <c r="J63" s="118">
        <f>D46</f>
        <v>0</v>
      </c>
      <c r="K63" s="115"/>
      <c r="L63" s="39"/>
      <c r="M63" s="40"/>
      <c r="N63" s="9"/>
      <c r="O63" s="8"/>
      <c r="P63" s="61"/>
      <c r="Q63" s="250"/>
      <c r="R63" s="120"/>
      <c r="S63" s="67"/>
      <c r="T63" s="113" t="s">
        <v>173</v>
      </c>
      <c r="U63" s="114"/>
      <c r="V63" s="114"/>
      <c r="W63" s="115"/>
      <c r="X63" s="37"/>
    </row>
    <row r="64" spans="1:24" ht="12">
      <c r="A64" s="32">
        <v>46</v>
      </c>
      <c r="B64" s="100" t="s">
        <v>174</v>
      </c>
      <c r="C64" s="9"/>
      <c r="D64" s="35"/>
      <c r="E64" s="53" t="s">
        <v>164</v>
      </c>
      <c r="F64" s="121"/>
      <c r="G64" s="67"/>
      <c r="H64" s="116"/>
      <c r="I64" s="117" t="s">
        <v>148</v>
      </c>
      <c r="J64" s="118">
        <f>D61</f>
        <v>0</v>
      </c>
      <c r="K64" s="115"/>
      <c r="L64" s="122"/>
      <c r="M64" s="40"/>
      <c r="N64" s="67"/>
      <c r="O64" s="42"/>
      <c r="P64" s="61"/>
      <c r="Q64" s="250"/>
      <c r="R64" s="51"/>
      <c r="S64" s="67"/>
      <c r="T64" s="116"/>
      <c r="U64" s="117" t="s">
        <v>6</v>
      </c>
      <c r="V64" s="123">
        <f>P21</f>
        <v>0</v>
      </c>
      <c r="W64" s="115"/>
      <c r="X64" s="124"/>
    </row>
    <row r="65" spans="1:24" ht="11.25">
      <c r="A65" s="32">
        <v>47</v>
      </c>
      <c r="B65" s="9"/>
      <c r="C65" s="9"/>
      <c r="D65" s="35"/>
      <c r="E65" s="53" t="s">
        <v>80</v>
      </c>
      <c r="F65" s="37"/>
      <c r="G65" s="67"/>
      <c r="H65" s="116"/>
      <c r="I65" s="117" t="s">
        <v>174</v>
      </c>
      <c r="J65" s="118">
        <f>D68</f>
        <v>0</v>
      </c>
      <c r="K65" s="115"/>
      <c r="L65" s="122"/>
      <c r="M65" s="40"/>
      <c r="N65" s="9"/>
      <c r="O65" s="9"/>
      <c r="P65" s="61"/>
      <c r="Q65" s="9"/>
      <c r="R65" s="37"/>
      <c r="S65" s="67"/>
      <c r="T65" s="116"/>
      <c r="U65" s="117" t="s">
        <v>7</v>
      </c>
      <c r="V65" s="123">
        <f>P56</f>
        <v>0</v>
      </c>
      <c r="W65" s="115"/>
      <c r="X65" s="124"/>
    </row>
    <row r="66" spans="1:24" ht="11.25">
      <c r="A66" s="32"/>
      <c r="B66" s="9"/>
      <c r="C66" s="9"/>
      <c r="D66" s="61"/>
      <c r="E66" s="75"/>
      <c r="F66" s="37"/>
      <c r="G66" s="67"/>
      <c r="H66" s="116"/>
      <c r="I66" s="117" t="s">
        <v>175</v>
      </c>
      <c r="J66" s="118">
        <f>J46</f>
        <v>0</v>
      </c>
      <c r="K66" s="115"/>
      <c r="L66" s="122"/>
      <c r="M66" s="40"/>
      <c r="N66" s="9"/>
      <c r="O66" s="9"/>
      <c r="P66" s="61"/>
      <c r="Q66" s="9"/>
      <c r="R66" s="37"/>
      <c r="S66" s="67"/>
      <c r="T66" s="116"/>
      <c r="U66" s="117" t="s">
        <v>8</v>
      </c>
      <c r="V66" s="118">
        <f>V28</f>
        <v>0</v>
      </c>
      <c r="W66" s="115"/>
      <c r="X66" s="124"/>
    </row>
    <row r="67" spans="1:24" ht="11.25">
      <c r="A67" s="32"/>
      <c r="F67" s="37"/>
      <c r="G67" s="67"/>
      <c r="H67" s="116"/>
      <c r="I67" s="125" t="s">
        <v>176</v>
      </c>
      <c r="J67" s="126">
        <f>SUM(J62:J66)</f>
        <v>0</v>
      </c>
      <c r="K67" s="127" t="s">
        <v>177</v>
      </c>
      <c r="L67" s="122"/>
      <c r="M67" s="62"/>
      <c r="R67" s="37"/>
      <c r="S67" s="142"/>
      <c r="T67" s="116"/>
      <c r="U67" s="128" t="s">
        <v>179</v>
      </c>
      <c r="V67" s="129">
        <f>SUM(V64:V66)</f>
        <v>0</v>
      </c>
      <c r="W67" s="127" t="s">
        <v>103</v>
      </c>
      <c r="X67" s="124"/>
    </row>
    <row r="68" spans="1:24" ht="12" thickBot="1">
      <c r="A68" s="81"/>
      <c r="B68" s="63" t="s">
        <v>180</v>
      </c>
      <c r="C68" s="64"/>
      <c r="D68" s="65">
        <f>SUM(D64:D65)</f>
        <v>0</v>
      </c>
      <c r="E68" s="83" t="s">
        <v>181</v>
      </c>
      <c r="F68" s="66"/>
      <c r="G68" s="67"/>
      <c r="H68" s="116"/>
      <c r="I68" s="114"/>
      <c r="J68" s="114"/>
      <c r="K68" s="115"/>
      <c r="L68" s="122"/>
      <c r="M68" s="62"/>
      <c r="N68" s="9"/>
      <c r="O68" s="9"/>
      <c r="P68" s="61"/>
      <c r="Q68" s="9"/>
      <c r="R68" s="37"/>
      <c r="S68" s="142"/>
      <c r="T68" s="130"/>
      <c r="U68" s="131"/>
      <c r="V68" s="131"/>
      <c r="W68" s="132"/>
      <c r="X68" s="37"/>
    </row>
    <row r="69" spans="1:24" ht="11.25">
      <c r="A69" s="133"/>
      <c r="F69" s="37"/>
      <c r="G69" s="67"/>
      <c r="H69" s="116"/>
      <c r="I69" s="117" t="s">
        <v>153</v>
      </c>
      <c r="J69" s="118">
        <f>J58</f>
        <v>0</v>
      </c>
      <c r="K69" s="127" t="s">
        <v>167</v>
      </c>
      <c r="L69" s="122"/>
      <c r="M69" s="62"/>
      <c r="N69" s="9"/>
      <c r="O69" s="9"/>
      <c r="P69" s="61"/>
      <c r="Q69" s="9"/>
      <c r="R69" s="37"/>
      <c r="S69" s="142"/>
      <c r="T69" s="9"/>
      <c r="U69" s="9"/>
      <c r="V69" s="9"/>
      <c r="W69" s="9"/>
      <c r="X69" s="37"/>
    </row>
    <row r="70" spans="1:24" ht="12" thickBot="1">
      <c r="A70" s="133"/>
      <c r="F70" s="37"/>
      <c r="G70" s="67"/>
      <c r="H70" s="130"/>
      <c r="I70" s="131"/>
      <c r="J70" s="131"/>
      <c r="K70" s="132"/>
      <c r="L70" s="39"/>
      <c r="M70" s="62"/>
      <c r="N70" s="9"/>
      <c r="O70" s="9"/>
      <c r="P70" s="61"/>
      <c r="Q70" s="9"/>
      <c r="R70" s="37"/>
      <c r="S70" s="142"/>
      <c r="T70" s="9"/>
      <c r="U70" s="9"/>
      <c r="V70" s="9"/>
      <c r="W70" s="9"/>
      <c r="X70" s="37"/>
    </row>
    <row r="71" spans="1:24" ht="11.25">
      <c r="A71" s="134"/>
      <c r="B71" s="12"/>
      <c r="C71" s="135"/>
      <c r="D71" s="136"/>
      <c r="E71" s="12"/>
      <c r="F71" s="137"/>
      <c r="G71" s="138"/>
      <c r="H71" s="12"/>
      <c r="I71" s="12"/>
      <c r="J71" s="12"/>
      <c r="K71" s="12"/>
      <c r="L71" s="139"/>
      <c r="M71" s="140"/>
      <c r="N71" s="12"/>
      <c r="O71" s="12"/>
      <c r="P71" s="136"/>
      <c r="Q71" s="12"/>
      <c r="R71" s="137"/>
      <c r="S71" s="179"/>
      <c r="T71" s="12"/>
      <c r="U71" s="12"/>
      <c r="V71" s="12"/>
      <c r="W71" s="12"/>
      <c r="X71" s="137"/>
    </row>
  </sheetData>
  <mergeCells count="8">
    <mergeCell ref="W1:X1"/>
    <mergeCell ref="W2:X3"/>
    <mergeCell ref="A3:B3"/>
    <mergeCell ref="N4:O4"/>
    <mergeCell ref="B4:C4"/>
    <mergeCell ref="A2:B2"/>
    <mergeCell ref="A1:B1"/>
    <mergeCell ref="C1:F2"/>
  </mergeCells>
  <printOptions/>
  <pageMargins left="0.7874015748031497" right="0.5905511811023623" top="0.7874015748031497" bottom="0.5905511811023623" header="0.5118110236220472" footer="0.3937007874015748"/>
  <pageSetup firstPageNumber="2" useFirstPageNumber="1" horizontalDpi="300" verticalDpi="300" orientation="landscape" paperSize="8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4"/>
  <sheetViews>
    <sheetView showGridLines="0" workbookViewId="0" topLeftCell="A1">
      <selection activeCell="A3" sqref="A3:B3"/>
    </sheetView>
  </sheetViews>
  <sheetFormatPr defaultColWidth="9.33203125" defaultRowHeight="11.25"/>
  <cols>
    <col min="1" max="1" width="5.33203125" style="76" customWidth="1"/>
    <col min="2" max="2" width="10.83203125" style="5" customWidth="1"/>
    <col min="3" max="3" width="18.83203125" style="5" customWidth="1"/>
    <col min="4" max="4" width="9.83203125" style="5" customWidth="1"/>
    <col min="5" max="5" width="5.83203125" style="5" customWidth="1"/>
    <col min="6" max="6" width="10.83203125" style="5" customWidth="1"/>
    <col min="7" max="7" width="5.33203125" style="5" customWidth="1"/>
    <col min="8" max="8" width="10.83203125" style="5" customWidth="1"/>
    <col min="9" max="9" width="18.83203125" style="5" customWidth="1"/>
    <col min="10" max="10" width="9.66015625" style="5" customWidth="1"/>
    <col min="11" max="11" width="5.83203125" style="5" customWidth="1"/>
    <col min="12" max="12" width="10.83203125" style="5" customWidth="1"/>
    <col min="13" max="13" width="5.83203125" style="5" customWidth="1"/>
    <col min="14" max="14" width="10.83203125" style="5" customWidth="1"/>
    <col min="15" max="15" width="18.83203125" style="5" customWidth="1"/>
    <col min="16" max="16" width="9.66015625" style="5" customWidth="1"/>
    <col min="17" max="17" width="5.66015625" style="5" customWidth="1"/>
    <col min="18" max="18" width="10.83203125" style="5" customWidth="1"/>
    <col min="19" max="19" width="5.83203125" style="76" customWidth="1"/>
    <col min="20" max="20" width="10.83203125" style="5" customWidth="1"/>
    <col min="21" max="21" width="18.83203125" style="5" customWidth="1"/>
    <col min="22" max="22" width="9.83203125" style="5" customWidth="1"/>
    <col min="23" max="23" width="5.83203125" style="5" customWidth="1"/>
    <col min="24" max="24" width="10.83203125" style="5" customWidth="1"/>
    <col min="25" max="16384" width="9.33203125" style="5" customWidth="1"/>
  </cols>
  <sheetData>
    <row r="1" spans="1:24" ht="13.5" customHeight="1">
      <c r="A1" s="268" t="s">
        <v>9</v>
      </c>
      <c r="B1" s="269"/>
      <c r="C1" s="272" t="s">
        <v>189</v>
      </c>
      <c r="D1" s="270"/>
      <c r="E1" s="270"/>
      <c r="F1" s="270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3"/>
      <c r="U1" s="4"/>
      <c r="V1" s="4"/>
      <c r="W1" s="4"/>
      <c r="X1" s="28"/>
    </row>
    <row r="2" spans="1:24" ht="13.5" customHeight="1">
      <c r="A2" s="266" t="s">
        <v>13</v>
      </c>
      <c r="B2" s="267"/>
      <c r="C2" s="273"/>
      <c r="D2" s="271"/>
      <c r="E2" s="271"/>
      <c r="F2" s="271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9"/>
      <c r="U2" s="9"/>
      <c r="V2" s="9"/>
      <c r="W2" s="9"/>
      <c r="X2" s="37"/>
    </row>
    <row r="3" spans="1:24" ht="13.5" customHeight="1">
      <c r="A3" s="263" t="s">
        <v>332</v>
      </c>
      <c r="B3" s="264"/>
      <c r="C3" s="10" t="s">
        <v>190</v>
      </c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2"/>
      <c r="U3" s="12"/>
      <c r="V3" s="12"/>
      <c r="W3" s="12"/>
      <c r="X3" s="137"/>
    </row>
    <row r="4" spans="1:24" s="9" customFormat="1" ht="16.5" customHeight="1">
      <c r="A4" s="15" t="s">
        <v>191</v>
      </c>
      <c r="B4" s="265" t="s">
        <v>192</v>
      </c>
      <c r="C4" s="26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6"/>
      <c r="T4" s="17"/>
      <c r="U4" s="17"/>
      <c r="V4" s="17"/>
      <c r="W4" s="17"/>
      <c r="X4" s="20"/>
    </row>
    <row r="5" spans="1:24" ht="13.5" customHeight="1">
      <c r="A5" s="21" t="s">
        <v>193</v>
      </c>
      <c r="B5" s="22" t="s">
        <v>21</v>
      </c>
      <c r="C5" s="22" t="s">
        <v>22</v>
      </c>
      <c r="D5" s="22" t="s">
        <v>23</v>
      </c>
      <c r="E5" s="22" t="s">
        <v>24</v>
      </c>
      <c r="F5" s="23" t="s">
        <v>25</v>
      </c>
      <c r="G5" s="21" t="s">
        <v>26</v>
      </c>
      <c r="H5" s="22" t="s">
        <v>21</v>
      </c>
      <c r="I5" s="22" t="s">
        <v>22</v>
      </c>
      <c r="J5" s="22" t="s">
        <v>23</v>
      </c>
      <c r="K5" s="22" t="s">
        <v>24</v>
      </c>
      <c r="L5" s="23" t="s">
        <v>25</v>
      </c>
      <c r="M5" s="21" t="s">
        <v>26</v>
      </c>
      <c r="N5" s="22" t="s">
        <v>21</v>
      </c>
      <c r="O5" s="22" t="s">
        <v>22</v>
      </c>
      <c r="P5" s="22" t="s">
        <v>23</v>
      </c>
      <c r="Q5" s="22" t="s">
        <v>24</v>
      </c>
      <c r="R5" s="23" t="s">
        <v>25</v>
      </c>
      <c r="S5" s="240" t="s">
        <v>26</v>
      </c>
      <c r="T5" s="22" t="s">
        <v>21</v>
      </c>
      <c r="U5" s="22" t="s">
        <v>22</v>
      </c>
      <c r="V5" s="22" t="s">
        <v>23</v>
      </c>
      <c r="W5" s="22" t="s">
        <v>24</v>
      </c>
      <c r="X5" s="23" t="s">
        <v>25</v>
      </c>
    </row>
    <row r="6" spans="1:24" ht="11.25">
      <c r="A6" s="26"/>
      <c r="B6" s="4"/>
      <c r="C6" s="4"/>
      <c r="D6" s="27" t="s">
        <v>27</v>
      </c>
      <c r="E6" s="4"/>
      <c r="F6" s="28"/>
      <c r="G6" s="4"/>
      <c r="H6" s="4"/>
      <c r="I6" s="4"/>
      <c r="J6" s="4"/>
      <c r="K6" s="4"/>
      <c r="L6" s="28"/>
      <c r="M6" s="4"/>
      <c r="N6" s="4"/>
      <c r="O6" s="4"/>
      <c r="P6" s="4"/>
      <c r="Q6" s="4"/>
      <c r="R6" s="28"/>
      <c r="S6" s="2"/>
      <c r="T6" s="4"/>
      <c r="U6" s="3"/>
      <c r="V6" s="27" t="s">
        <v>27</v>
      </c>
      <c r="W6" s="4"/>
      <c r="X6" s="28"/>
    </row>
    <row r="7" spans="1:24" ht="11.25" customHeight="1">
      <c r="A7" s="141"/>
      <c r="B7" s="9" t="s">
        <v>182</v>
      </c>
      <c r="C7" s="9"/>
      <c r="D7" s="9"/>
      <c r="E7" s="9"/>
      <c r="F7" s="37"/>
      <c r="G7" s="9"/>
      <c r="H7" s="9"/>
      <c r="I7" s="9"/>
      <c r="J7" s="9"/>
      <c r="K7" s="9"/>
      <c r="L7" s="37"/>
      <c r="M7" s="9"/>
      <c r="N7" s="9"/>
      <c r="O7" s="9"/>
      <c r="P7" s="9"/>
      <c r="Q7" s="9"/>
      <c r="R7" s="37"/>
      <c r="S7" s="142"/>
      <c r="T7" s="9" t="s">
        <v>194</v>
      </c>
      <c r="U7" s="143"/>
      <c r="V7" s="144"/>
      <c r="W7" s="144"/>
      <c r="X7" s="37"/>
    </row>
    <row r="8" spans="1:24" ht="11.25">
      <c r="A8" s="81"/>
      <c r="B8" s="45" t="s">
        <v>195</v>
      </c>
      <c r="C8" s="9"/>
      <c r="D8" s="9"/>
      <c r="E8" s="9"/>
      <c r="F8" s="37"/>
      <c r="G8" s="67"/>
      <c r="H8" s="45" t="s">
        <v>196</v>
      </c>
      <c r="I8" s="9"/>
      <c r="J8" s="61"/>
      <c r="K8" s="9"/>
      <c r="L8" s="37"/>
      <c r="M8" s="67"/>
      <c r="N8" s="45" t="s">
        <v>197</v>
      </c>
      <c r="O8" s="9"/>
      <c r="P8" s="61"/>
      <c r="Q8" s="9"/>
      <c r="R8" s="37"/>
      <c r="S8" s="7"/>
      <c r="T8" t="s">
        <v>198</v>
      </c>
      <c r="X8" s="37"/>
    </row>
    <row r="9" spans="1:24" ht="11.25">
      <c r="A9" s="32">
        <v>201</v>
      </c>
      <c r="B9" s="9"/>
      <c r="C9" s="9" t="s">
        <v>199</v>
      </c>
      <c r="D9" s="35"/>
      <c r="E9" s="36"/>
      <c r="F9" s="145"/>
      <c r="G9" s="32">
        <v>251</v>
      </c>
      <c r="H9" s="9"/>
      <c r="I9" s="9" t="s">
        <v>199</v>
      </c>
      <c r="J9" s="35"/>
      <c r="K9" s="36"/>
      <c r="L9" s="145"/>
      <c r="M9" s="32">
        <v>296</v>
      </c>
      <c r="N9" s="9"/>
      <c r="O9" s="9" t="s">
        <v>199</v>
      </c>
      <c r="P9" s="35"/>
      <c r="Q9" s="36"/>
      <c r="R9" s="37"/>
      <c r="S9" s="38">
        <v>326</v>
      </c>
      <c r="T9" s="9"/>
      <c r="U9" s="146" t="s">
        <v>200</v>
      </c>
      <c r="V9" s="35"/>
      <c r="W9" s="36"/>
      <c r="X9" s="37"/>
    </row>
    <row r="10" spans="1:24" ht="11.25">
      <c r="A10" s="32">
        <v>202</v>
      </c>
      <c r="B10" s="9"/>
      <c r="C10" s="34" t="s">
        <v>201</v>
      </c>
      <c r="D10" s="35"/>
      <c r="E10" s="43"/>
      <c r="F10" s="37"/>
      <c r="G10" s="32">
        <v>252</v>
      </c>
      <c r="I10" t="s">
        <v>202</v>
      </c>
      <c r="J10" s="147"/>
      <c r="K10" s="147"/>
      <c r="L10" s="37"/>
      <c r="M10" s="32">
        <v>297</v>
      </c>
      <c r="N10" s="9"/>
      <c r="O10" t="s">
        <v>203</v>
      </c>
      <c r="P10" s="35"/>
      <c r="Q10" s="36"/>
      <c r="R10" s="37"/>
      <c r="S10" s="38">
        <v>327</v>
      </c>
      <c r="T10" s="9"/>
      <c r="U10" s="146" t="s">
        <v>204</v>
      </c>
      <c r="V10" s="35"/>
      <c r="W10" s="36"/>
      <c r="X10" s="37"/>
    </row>
    <row r="11" spans="1:24" ht="11.25">
      <c r="A11" s="32">
        <v>203</v>
      </c>
      <c r="B11" s="9"/>
      <c r="C11" s="9" t="s">
        <v>205</v>
      </c>
      <c r="D11" s="35"/>
      <c r="E11" s="43"/>
      <c r="F11" s="37"/>
      <c r="G11" s="32">
        <v>253</v>
      </c>
      <c r="I11" t="s">
        <v>203</v>
      </c>
      <c r="J11" s="147"/>
      <c r="K11" s="147"/>
      <c r="L11" s="37"/>
      <c r="M11" s="32">
        <v>298</v>
      </c>
      <c r="N11" s="9"/>
      <c r="O11" s="34" t="s">
        <v>201</v>
      </c>
      <c r="P11" s="52"/>
      <c r="Q11" s="148"/>
      <c r="R11" s="37"/>
      <c r="S11" s="38">
        <v>328</v>
      </c>
      <c r="T11" s="9"/>
      <c r="U11" s="8" t="s">
        <v>206</v>
      </c>
      <c r="V11" s="35"/>
      <c r="W11" s="36"/>
      <c r="X11" s="37"/>
    </row>
    <row r="12" spans="1:24" ht="11.25">
      <c r="A12" s="32">
        <v>204</v>
      </c>
      <c r="B12" s="9"/>
      <c r="C12" s="42" t="s">
        <v>207</v>
      </c>
      <c r="D12" s="35"/>
      <c r="E12" s="43"/>
      <c r="F12" s="37"/>
      <c r="G12" s="32">
        <v>254</v>
      </c>
      <c r="H12" s="9"/>
      <c r="I12" s="34" t="s">
        <v>201</v>
      </c>
      <c r="J12" s="52"/>
      <c r="K12" s="148"/>
      <c r="L12" s="37"/>
      <c r="M12" s="32">
        <v>299</v>
      </c>
      <c r="N12" s="9"/>
      <c r="O12" s="42" t="s">
        <v>208</v>
      </c>
      <c r="P12" s="35"/>
      <c r="Q12" s="43"/>
      <c r="R12" s="37"/>
      <c r="S12" s="38">
        <v>329</v>
      </c>
      <c r="T12" s="9"/>
      <c r="U12" s="8" t="s">
        <v>209</v>
      </c>
      <c r="V12" s="35"/>
      <c r="W12" s="36"/>
      <c r="X12" s="37"/>
    </row>
    <row r="13" spans="1:24" ht="11.25">
      <c r="A13" s="32">
        <v>205</v>
      </c>
      <c r="B13" s="9"/>
      <c r="C13" s="42" t="s">
        <v>210</v>
      </c>
      <c r="D13" s="35"/>
      <c r="E13" s="43"/>
      <c r="F13" s="51"/>
      <c r="G13" s="32">
        <v>255</v>
      </c>
      <c r="H13" s="9"/>
      <c r="I13" s="9" t="s">
        <v>205</v>
      </c>
      <c r="J13" s="35"/>
      <c r="K13" s="43"/>
      <c r="L13" s="37"/>
      <c r="M13" s="32">
        <v>300</v>
      </c>
      <c r="N13" s="9"/>
      <c r="O13" s="8" t="s">
        <v>210</v>
      </c>
      <c r="P13" s="35"/>
      <c r="Q13" s="43"/>
      <c r="R13" s="37"/>
      <c r="S13" s="38">
        <v>330</v>
      </c>
      <c r="T13" s="9"/>
      <c r="U13" s="44" t="s">
        <v>201</v>
      </c>
      <c r="V13" s="52"/>
      <c r="W13" s="36"/>
      <c r="X13" s="37"/>
    </row>
    <row r="14" spans="1:24" ht="11.25">
      <c r="A14" s="32">
        <v>206</v>
      </c>
      <c r="B14" s="9"/>
      <c r="C14" s="42" t="s">
        <v>211</v>
      </c>
      <c r="D14" s="35"/>
      <c r="E14" s="43"/>
      <c r="F14" s="51"/>
      <c r="G14" s="32">
        <v>256</v>
      </c>
      <c r="H14" s="9"/>
      <c r="I14" s="8" t="s">
        <v>210</v>
      </c>
      <c r="J14" s="35"/>
      <c r="K14" s="43"/>
      <c r="L14" s="37"/>
      <c r="M14" s="32">
        <v>301</v>
      </c>
      <c r="N14" s="9"/>
      <c r="O14" s="8" t="s">
        <v>209</v>
      </c>
      <c r="P14" s="35"/>
      <c r="Q14" s="43"/>
      <c r="R14" s="37"/>
      <c r="S14" s="38">
        <v>331</v>
      </c>
      <c r="T14" s="9"/>
      <c r="U14" s="9" t="s">
        <v>212</v>
      </c>
      <c r="V14" s="35"/>
      <c r="W14" s="36"/>
      <c r="X14" s="37"/>
    </row>
    <row r="15" spans="1:24" ht="11.25">
      <c r="A15" s="32">
        <v>207</v>
      </c>
      <c r="B15" s="9"/>
      <c r="C15" s="8" t="s">
        <v>54</v>
      </c>
      <c r="D15" s="35"/>
      <c r="E15" s="43"/>
      <c r="F15" s="51"/>
      <c r="G15" s="32">
        <v>257</v>
      </c>
      <c r="H15" s="9"/>
      <c r="I15" s="42" t="s">
        <v>208</v>
      </c>
      <c r="J15" s="35"/>
      <c r="K15" s="43"/>
      <c r="L15" s="37"/>
      <c r="M15" s="32">
        <v>302</v>
      </c>
      <c r="N15" s="9"/>
      <c r="O15" s="42" t="s">
        <v>317</v>
      </c>
      <c r="P15" s="35"/>
      <c r="Q15" s="43"/>
      <c r="R15" s="37"/>
      <c r="S15" s="38">
        <v>332</v>
      </c>
      <c r="T15" s="9"/>
      <c r="U15" s="8" t="s">
        <v>54</v>
      </c>
      <c r="V15" s="35"/>
      <c r="W15" s="36"/>
      <c r="X15" s="37"/>
    </row>
    <row r="16" spans="1:24" ht="11.25">
      <c r="A16" s="32">
        <v>208</v>
      </c>
      <c r="B16" s="9"/>
      <c r="C16" s="34" t="s">
        <v>74</v>
      </c>
      <c r="D16" s="60"/>
      <c r="E16" s="149"/>
      <c r="F16" s="51"/>
      <c r="G16" s="32">
        <v>258</v>
      </c>
      <c r="H16" s="9"/>
      <c r="I16" s="8" t="s">
        <v>209</v>
      </c>
      <c r="J16" s="35"/>
      <c r="K16" s="43"/>
      <c r="L16" s="37"/>
      <c r="M16" s="32">
        <v>303</v>
      </c>
      <c r="O16" s="8" t="s">
        <v>54</v>
      </c>
      <c r="P16" s="147"/>
      <c r="Q16" s="147"/>
      <c r="R16" s="37"/>
      <c r="S16" s="38">
        <v>333</v>
      </c>
      <c r="T16" s="9"/>
      <c r="U16" s="9" t="s">
        <v>74</v>
      </c>
      <c r="V16" s="52"/>
      <c r="W16" s="36"/>
      <c r="X16" s="37"/>
    </row>
    <row r="17" spans="1:24" ht="11.25">
      <c r="A17" s="32">
        <v>209</v>
      </c>
      <c r="B17" s="9"/>
      <c r="C17" s="8" t="s">
        <v>213</v>
      </c>
      <c r="D17" s="52"/>
      <c r="E17" s="150" t="s">
        <v>214</v>
      </c>
      <c r="F17" s="59"/>
      <c r="G17" s="32">
        <v>259</v>
      </c>
      <c r="I17" s="8" t="s">
        <v>211</v>
      </c>
      <c r="J17" s="147"/>
      <c r="K17" s="147"/>
      <c r="L17" s="37"/>
      <c r="M17" s="32">
        <v>304</v>
      </c>
      <c r="O17" s="8" t="s">
        <v>215</v>
      </c>
      <c r="P17" s="147"/>
      <c r="Q17" s="147"/>
      <c r="R17" s="37"/>
      <c r="S17" s="38">
        <v>334</v>
      </c>
      <c r="T17" s="9"/>
      <c r="U17" s="8" t="s">
        <v>216</v>
      </c>
      <c r="V17" s="52"/>
      <c r="W17" s="53" t="s">
        <v>80</v>
      </c>
      <c r="X17" s="59"/>
    </row>
    <row r="18" spans="1:24" ht="11.25" customHeight="1">
      <c r="A18" s="32">
        <v>210</v>
      </c>
      <c r="D18" s="52"/>
      <c r="E18" s="150"/>
      <c r="F18" s="37"/>
      <c r="G18" s="32">
        <v>260</v>
      </c>
      <c r="I18" s="42" t="s">
        <v>317</v>
      </c>
      <c r="J18" s="147"/>
      <c r="K18" s="147"/>
      <c r="L18" s="37"/>
      <c r="M18" s="32">
        <v>305</v>
      </c>
      <c r="N18" s="9"/>
      <c r="O18" s="34" t="s">
        <v>74</v>
      </c>
      <c r="P18" s="41"/>
      <c r="Q18" s="43"/>
      <c r="R18" s="37"/>
      <c r="S18" s="38">
        <v>335</v>
      </c>
      <c r="T18" s="9"/>
      <c r="V18" s="147"/>
      <c r="W18" s="147"/>
      <c r="X18" s="37"/>
    </row>
    <row r="19" spans="1:24" ht="11.25">
      <c r="A19" s="32"/>
      <c r="B19" s="9"/>
      <c r="C19" s="9" t="s">
        <v>217</v>
      </c>
      <c r="D19" s="56">
        <f>SUMPRODUCT(D9:D16,E9:E16)+D17</f>
        <v>0</v>
      </c>
      <c r="E19" s="151" t="s">
        <v>103</v>
      </c>
      <c r="F19" s="37"/>
      <c r="G19" s="32">
        <v>261</v>
      </c>
      <c r="I19" s="42" t="s">
        <v>218</v>
      </c>
      <c r="J19" s="147"/>
      <c r="K19" s="147"/>
      <c r="L19" s="37"/>
      <c r="M19" s="32">
        <v>306</v>
      </c>
      <c r="N19" s="9"/>
      <c r="O19" s="8" t="s">
        <v>213</v>
      </c>
      <c r="P19" s="52"/>
      <c r="Q19" s="150" t="s">
        <v>214</v>
      </c>
      <c r="R19" s="37"/>
      <c r="S19" s="38"/>
      <c r="T19" s="9"/>
      <c r="U19" s="42" t="s">
        <v>219</v>
      </c>
      <c r="V19" s="56">
        <f>SUMPRODUCT(V9:V16,W9:W16)+V17</f>
        <v>0</v>
      </c>
      <c r="W19" s="151" t="s">
        <v>103</v>
      </c>
      <c r="X19" s="37"/>
    </row>
    <row r="20" spans="1:24" ht="11.25">
      <c r="A20" s="133"/>
      <c r="F20" s="152"/>
      <c r="G20" s="32">
        <v>262</v>
      </c>
      <c r="H20" s="9"/>
      <c r="I20" s="8" t="s">
        <v>54</v>
      </c>
      <c r="J20" s="35"/>
      <c r="K20" s="43"/>
      <c r="L20" s="37"/>
      <c r="M20" s="32">
        <v>307</v>
      </c>
      <c r="N20" s="9"/>
      <c r="P20" s="147"/>
      <c r="Q20" s="147"/>
      <c r="R20" s="37"/>
      <c r="S20" s="7"/>
      <c r="X20" s="37"/>
    </row>
    <row r="21" spans="1:24" ht="11.25">
      <c r="A21" s="81"/>
      <c r="B21" s="153" t="s">
        <v>220</v>
      </c>
      <c r="C21" s="90"/>
      <c r="D21" s="90"/>
      <c r="E21" s="90"/>
      <c r="F21" s="37"/>
      <c r="G21" s="32">
        <v>263</v>
      </c>
      <c r="H21" s="9"/>
      <c r="I21" s="34" t="s">
        <v>74</v>
      </c>
      <c r="J21" s="41"/>
      <c r="K21" s="43"/>
      <c r="L21" s="37"/>
      <c r="M21" s="32"/>
      <c r="O21" s="9" t="s">
        <v>217</v>
      </c>
      <c r="P21" s="56">
        <f>SUMPRODUCT(P9:P18,Q9:Q18)+P19</f>
        <v>0</v>
      </c>
      <c r="Q21" s="151" t="s">
        <v>103</v>
      </c>
      <c r="R21" s="37"/>
      <c r="S21" s="7"/>
      <c r="T21" t="s">
        <v>221</v>
      </c>
      <c r="X21" s="37"/>
    </row>
    <row r="22" spans="1:24" ht="11.25">
      <c r="A22" s="32">
        <v>211</v>
      </c>
      <c r="B22" s="9"/>
      <c r="C22" s="9" t="s">
        <v>199</v>
      </c>
      <c r="D22" s="35"/>
      <c r="E22" s="36"/>
      <c r="F22" s="37"/>
      <c r="G22" s="32">
        <v>264</v>
      </c>
      <c r="H22" s="9"/>
      <c r="I22" s="8" t="s">
        <v>213</v>
      </c>
      <c r="J22" s="52"/>
      <c r="K22" s="150" t="s">
        <v>214</v>
      </c>
      <c r="L22" s="59"/>
      <c r="M22" s="32"/>
      <c r="R22" s="37"/>
      <c r="S22" s="38">
        <v>336</v>
      </c>
      <c r="T22" s="9"/>
      <c r="U22" s="146" t="s">
        <v>200</v>
      </c>
      <c r="V22" s="35"/>
      <c r="W22" s="36"/>
      <c r="X22" s="37"/>
    </row>
    <row r="23" spans="1:24" ht="11.25">
      <c r="A23" s="32">
        <v>212</v>
      </c>
      <c r="B23" s="9"/>
      <c r="C23" s="34" t="s">
        <v>201</v>
      </c>
      <c r="D23" s="35"/>
      <c r="E23" s="43"/>
      <c r="F23" s="145"/>
      <c r="G23" s="32">
        <v>265</v>
      </c>
      <c r="H23" s="9"/>
      <c r="I23" s="9"/>
      <c r="J23" s="147"/>
      <c r="K23" s="147"/>
      <c r="L23" s="37"/>
      <c r="M23" s="76"/>
      <c r="R23" s="37"/>
      <c r="S23" s="38">
        <v>337</v>
      </c>
      <c r="U23" s="8" t="s">
        <v>209</v>
      </c>
      <c r="V23" s="35"/>
      <c r="W23" s="36"/>
      <c r="X23" s="37"/>
    </row>
    <row r="24" spans="1:24" ht="11.25">
      <c r="A24" s="32">
        <v>213</v>
      </c>
      <c r="B24" s="9"/>
      <c r="C24" s="9" t="s">
        <v>205</v>
      </c>
      <c r="D24" s="35"/>
      <c r="E24" s="43"/>
      <c r="F24" s="37"/>
      <c r="G24" s="32"/>
      <c r="H24" s="9"/>
      <c r="I24" s="9" t="s">
        <v>217</v>
      </c>
      <c r="J24" s="56">
        <f>SUMPRODUCT(J9:J21,K9:K21)+J22</f>
        <v>0</v>
      </c>
      <c r="K24" s="151" t="s">
        <v>103</v>
      </c>
      <c r="L24" s="152"/>
      <c r="M24" s="76"/>
      <c r="R24" s="37"/>
      <c r="S24" s="38">
        <v>338</v>
      </c>
      <c r="U24" s="44" t="s">
        <v>201</v>
      </c>
      <c r="V24" s="52"/>
      <c r="W24" s="36"/>
      <c r="X24" s="37"/>
    </row>
    <row r="25" spans="1:24" ht="11.25">
      <c r="A25" s="32">
        <v>214</v>
      </c>
      <c r="B25" s="9"/>
      <c r="C25" s="42" t="s">
        <v>207</v>
      </c>
      <c r="D25" s="35"/>
      <c r="E25" s="43"/>
      <c r="F25" s="37"/>
      <c r="G25" s="9"/>
      <c r="H25" s="9"/>
      <c r="I25" s="9"/>
      <c r="J25" s="9"/>
      <c r="K25" s="9"/>
      <c r="L25" s="37"/>
      <c r="M25" s="67"/>
      <c r="N25" s="153" t="s">
        <v>222</v>
      </c>
      <c r="O25" s="90"/>
      <c r="P25" s="72"/>
      <c r="Q25" s="90"/>
      <c r="R25" s="37"/>
      <c r="S25" s="38">
        <v>339</v>
      </c>
      <c r="U25" s="9" t="s">
        <v>212</v>
      </c>
      <c r="V25" s="35"/>
      <c r="W25" s="36"/>
      <c r="X25" s="37"/>
    </row>
    <row r="26" spans="1:24" ht="11.25">
      <c r="A26" s="32">
        <v>215</v>
      </c>
      <c r="B26" s="9"/>
      <c r="C26" s="42" t="s">
        <v>210</v>
      </c>
      <c r="D26" s="35"/>
      <c r="E26" s="43"/>
      <c r="F26" s="37"/>
      <c r="G26" s="9"/>
      <c r="H26" s="9"/>
      <c r="I26" s="9"/>
      <c r="J26" s="9"/>
      <c r="K26" s="9"/>
      <c r="L26" s="37"/>
      <c r="M26" s="32">
        <v>308</v>
      </c>
      <c r="N26" s="9"/>
      <c r="O26" s="9" t="s">
        <v>199</v>
      </c>
      <c r="P26" s="35"/>
      <c r="Q26" s="36"/>
      <c r="R26" s="37"/>
      <c r="S26" s="38">
        <v>340</v>
      </c>
      <c r="U26" s="8" t="s">
        <v>54</v>
      </c>
      <c r="V26" s="35"/>
      <c r="W26" s="36"/>
      <c r="X26" s="37"/>
    </row>
    <row r="27" spans="1:24" ht="11.25">
      <c r="A27" s="32">
        <v>216</v>
      </c>
      <c r="B27" s="9"/>
      <c r="C27" s="42" t="s">
        <v>211</v>
      </c>
      <c r="D27" s="35"/>
      <c r="E27" s="43"/>
      <c r="F27" s="37"/>
      <c r="G27" s="67"/>
      <c r="H27" s="153" t="s">
        <v>223</v>
      </c>
      <c r="I27" s="90"/>
      <c r="J27" s="72"/>
      <c r="K27" s="90"/>
      <c r="L27" s="37"/>
      <c r="M27" s="32">
        <v>309</v>
      </c>
      <c r="N27" s="9"/>
      <c r="O27" t="s">
        <v>202</v>
      </c>
      <c r="P27" s="35"/>
      <c r="Q27" s="36"/>
      <c r="R27" s="37"/>
      <c r="S27" s="38">
        <v>341</v>
      </c>
      <c r="U27" s="9" t="s">
        <v>74</v>
      </c>
      <c r="V27" s="52"/>
      <c r="W27" s="36"/>
      <c r="X27" s="37"/>
    </row>
    <row r="28" spans="1:24" ht="11.25">
      <c r="A28" s="32">
        <v>217</v>
      </c>
      <c r="B28" s="9"/>
      <c r="C28" s="8" t="s">
        <v>54</v>
      </c>
      <c r="D28" s="35"/>
      <c r="E28" s="43"/>
      <c r="F28" s="37"/>
      <c r="G28" s="32">
        <v>266</v>
      </c>
      <c r="H28" s="9"/>
      <c r="I28" s="8" t="s">
        <v>224</v>
      </c>
      <c r="J28" s="35"/>
      <c r="K28" s="36"/>
      <c r="L28" s="145"/>
      <c r="M28" s="32">
        <v>310</v>
      </c>
      <c r="N28" s="9"/>
      <c r="O28" t="s">
        <v>203</v>
      </c>
      <c r="P28" s="35"/>
      <c r="Q28" s="36"/>
      <c r="R28" s="37"/>
      <c r="S28" s="38">
        <v>342</v>
      </c>
      <c r="U28" s="8" t="s">
        <v>216</v>
      </c>
      <c r="V28" s="52"/>
      <c r="W28" s="53" t="s">
        <v>80</v>
      </c>
      <c r="X28" s="37"/>
    </row>
    <row r="29" spans="1:24" ht="11.25">
      <c r="A29" s="32">
        <v>218</v>
      </c>
      <c r="B29" s="9"/>
      <c r="C29" s="34" t="s">
        <v>74</v>
      </c>
      <c r="D29" s="60"/>
      <c r="E29" s="149"/>
      <c r="F29" s="37"/>
      <c r="G29" s="32">
        <v>267</v>
      </c>
      <c r="H29" s="9"/>
      <c r="I29" s="34" t="s">
        <v>201</v>
      </c>
      <c r="J29" s="52"/>
      <c r="K29" s="148"/>
      <c r="L29" s="37"/>
      <c r="M29" s="32">
        <v>311</v>
      </c>
      <c r="N29" s="9"/>
      <c r="O29" s="34" t="s">
        <v>201</v>
      </c>
      <c r="P29" s="52"/>
      <c r="Q29" s="148"/>
      <c r="R29" s="37"/>
      <c r="S29" s="38">
        <v>343</v>
      </c>
      <c r="V29" s="147"/>
      <c r="W29" s="147"/>
      <c r="X29" s="37"/>
    </row>
    <row r="30" spans="1:24" ht="11.25">
      <c r="A30" s="32">
        <v>219</v>
      </c>
      <c r="B30" s="9"/>
      <c r="C30" s="8" t="s">
        <v>213</v>
      </c>
      <c r="D30" s="52"/>
      <c r="E30" s="150" t="s">
        <v>214</v>
      </c>
      <c r="F30" s="37"/>
      <c r="G30" s="32">
        <v>268</v>
      </c>
      <c r="H30" s="9"/>
      <c r="I30" s="9" t="s">
        <v>205</v>
      </c>
      <c r="J30" s="35"/>
      <c r="K30" s="43"/>
      <c r="L30" s="37"/>
      <c r="M30" s="32">
        <v>312</v>
      </c>
      <c r="N30" s="9"/>
      <c r="O30" s="42" t="s">
        <v>208</v>
      </c>
      <c r="P30" s="35"/>
      <c r="Q30" s="43"/>
      <c r="R30" s="37"/>
      <c r="S30" s="38"/>
      <c r="U30" s="42" t="s">
        <v>219</v>
      </c>
      <c r="V30" s="154">
        <f>SUMPRODUCT(V22:V27,W22:W27)+V28</f>
        <v>0</v>
      </c>
      <c r="W30" s="151" t="s">
        <v>103</v>
      </c>
      <c r="X30" s="37"/>
    </row>
    <row r="31" spans="1:24" ht="11.25">
      <c r="A31" s="32">
        <v>220</v>
      </c>
      <c r="D31" s="52"/>
      <c r="E31" s="150"/>
      <c r="F31" s="37"/>
      <c r="G31" s="32">
        <v>269</v>
      </c>
      <c r="H31" s="9"/>
      <c r="I31" s="8" t="s">
        <v>210</v>
      </c>
      <c r="J31" s="35"/>
      <c r="K31" s="43"/>
      <c r="L31" s="37"/>
      <c r="M31" s="32">
        <v>313</v>
      </c>
      <c r="N31" s="9"/>
      <c r="O31" s="8" t="s">
        <v>210</v>
      </c>
      <c r="P31" s="35"/>
      <c r="Q31" s="43"/>
      <c r="R31" s="37"/>
      <c r="S31" s="7"/>
      <c r="X31" s="37"/>
    </row>
    <row r="32" spans="1:24" ht="11.25">
      <c r="A32" s="32"/>
      <c r="C32" s="9" t="s">
        <v>217</v>
      </c>
      <c r="D32" s="56">
        <f>SUMPRODUCT(D22:D29,E22:E29)+D30</f>
        <v>0</v>
      </c>
      <c r="E32" s="151" t="s">
        <v>103</v>
      </c>
      <c r="F32" s="59"/>
      <c r="G32" s="32">
        <v>270</v>
      </c>
      <c r="H32" s="9"/>
      <c r="I32" s="8" t="s">
        <v>211</v>
      </c>
      <c r="J32" s="35"/>
      <c r="K32" s="43"/>
      <c r="L32" s="37"/>
      <c r="M32" s="32">
        <v>314</v>
      </c>
      <c r="N32" s="9"/>
      <c r="O32" s="8" t="s">
        <v>209</v>
      </c>
      <c r="P32" s="35"/>
      <c r="Q32" s="43"/>
      <c r="R32" s="37"/>
      <c r="S32" s="7"/>
      <c r="T32" s="63" t="s">
        <v>226</v>
      </c>
      <c r="U32" s="64"/>
      <c r="V32" s="65">
        <f>V19+V30</f>
        <v>0</v>
      </c>
      <c r="W32" s="156" t="s">
        <v>227</v>
      </c>
      <c r="X32" s="66"/>
    </row>
    <row r="33" spans="1:24" ht="11.25">
      <c r="A33" s="133"/>
      <c r="F33" s="37"/>
      <c r="G33" s="32">
        <v>271</v>
      </c>
      <c r="H33" s="9"/>
      <c r="I33" s="8" t="s">
        <v>54</v>
      </c>
      <c r="J33" s="35"/>
      <c r="K33" s="43"/>
      <c r="L33" s="37"/>
      <c r="M33" s="32">
        <v>315</v>
      </c>
      <c r="N33" s="9"/>
      <c r="O33" s="42" t="s">
        <v>317</v>
      </c>
      <c r="P33" s="35"/>
      <c r="Q33" s="43"/>
      <c r="R33" s="37"/>
      <c r="S33" s="7"/>
      <c r="X33" s="37"/>
    </row>
    <row r="34" spans="1:24" ht="11.25">
      <c r="A34" s="81"/>
      <c r="B34" s="153" t="s">
        <v>316</v>
      </c>
      <c r="C34" s="90"/>
      <c r="D34" s="72"/>
      <c r="E34" s="256"/>
      <c r="F34" s="37"/>
      <c r="G34" s="32">
        <v>272</v>
      </c>
      <c r="H34" s="9"/>
      <c r="I34" s="34" t="s">
        <v>74</v>
      </c>
      <c r="J34" s="41"/>
      <c r="K34" s="43"/>
      <c r="L34" s="37"/>
      <c r="M34" s="32">
        <v>316</v>
      </c>
      <c r="O34" s="8" t="s">
        <v>54</v>
      </c>
      <c r="P34" s="147"/>
      <c r="Q34" s="147"/>
      <c r="R34" s="37"/>
      <c r="S34" s="7"/>
      <c r="X34" s="37"/>
    </row>
    <row r="35" spans="1:24" ht="11.25">
      <c r="A35" s="32">
        <v>221</v>
      </c>
      <c r="B35" s="9"/>
      <c r="C35" s="9" t="s">
        <v>199</v>
      </c>
      <c r="D35" s="35"/>
      <c r="E35" s="36"/>
      <c r="F35" s="158"/>
      <c r="G35" s="32">
        <v>273</v>
      </c>
      <c r="H35" s="9"/>
      <c r="I35" s="8" t="s">
        <v>213</v>
      </c>
      <c r="J35" s="52"/>
      <c r="K35" s="150" t="s">
        <v>214</v>
      </c>
      <c r="L35" s="59"/>
      <c r="M35" s="32">
        <v>317</v>
      </c>
      <c r="O35" s="8" t="s">
        <v>215</v>
      </c>
      <c r="P35" s="147"/>
      <c r="Q35" s="147"/>
      <c r="R35" s="37"/>
      <c r="S35" s="159"/>
      <c r="X35" s="37"/>
    </row>
    <row r="36" spans="1:24" ht="11.25">
      <c r="A36" s="32">
        <v>222</v>
      </c>
      <c r="B36" s="9"/>
      <c r="C36" s="34" t="s">
        <v>201</v>
      </c>
      <c r="D36" s="52"/>
      <c r="E36" s="148"/>
      <c r="F36" s="37"/>
      <c r="G36" s="32">
        <v>274</v>
      </c>
      <c r="H36" s="9"/>
      <c r="I36" s="9"/>
      <c r="J36" s="35"/>
      <c r="K36" s="36"/>
      <c r="L36" s="37"/>
      <c r="M36" s="32">
        <v>318</v>
      </c>
      <c r="N36" s="9"/>
      <c r="O36" s="34" t="s">
        <v>74</v>
      </c>
      <c r="P36" s="41"/>
      <c r="Q36" s="43"/>
      <c r="R36" s="37"/>
      <c r="S36" s="29"/>
      <c r="T36" s="4"/>
      <c r="U36" s="4"/>
      <c r="V36" s="70"/>
      <c r="W36" s="4"/>
      <c r="X36" s="28"/>
    </row>
    <row r="37" spans="1:24" ht="11.25">
      <c r="A37" s="32">
        <v>223</v>
      </c>
      <c r="B37" s="9"/>
      <c r="C37" s="9" t="s">
        <v>205</v>
      </c>
      <c r="D37" s="35"/>
      <c r="E37" s="43"/>
      <c r="F37" s="37"/>
      <c r="G37" s="32"/>
      <c r="H37" s="9"/>
      <c r="I37" s="9" t="s">
        <v>217</v>
      </c>
      <c r="J37" s="56">
        <f>SUMPRODUCT(J28:J34,K28:K34)+J35</f>
        <v>0</v>
      </c>
      <c r="K37" s="151" t="s">
        <v>103</v>
      </c>
      <c r="L37" s="37"/>
      <c r="M37" s="32">
        <v>319</v>
      </c>
      <c r="N37" s="9"/>
      <c r="O37" s="8" t="s">
        <v>213</v>
      </c>
      <c r="P37" s="52"/>
      <c r="Q37" s="150" t="s">
        <v>214</v>
      </c>
      <c r="R37" s="37"/>
      <c r="S37" s="38"/>
      <c r="T37" s="42" t="s">
        <v>228</v>
      </c>
      <c r="U37" s="9"/>
      <c r="V37" s="61"/>
      <c r="W37" s="9"/>
      <c r="X37" s="37"/>
    </row>
    <row r="38" spans="1:24" ht="11.25">
      <c r="A38" s="32">
        <v>224</v>
      </c>
      <c r="B38" s="9"/>
      <c r="C38" s="8" t="s">
        <v>210</v>
      </c>
      <c r="D38" s="35"/>
      <c r="E38" s="43"/>
      <c r="F38" s="37"/>
      <c r="G38" s="67"/>
      <c r="H38" s="9"/>
      <c r="L38" s="152"/>
      <c r="M38" s="32">
        <v>320</v>
      </c>
      <c r="N38" s="9"/>
      <c r="P38" s="147"/>
      <c r="Q38" s="147"/>
      <c r="R38" s="37"/>
      <c r="S38" s="38">
        <v>344</v>
      </c>
      <c r="T38" s="34"/>
      <c r="U38" s="34" t="s">
        <v>229</v>
      </c>
      <c r="V38" s="41"/>
      <c r="W38" s="43"/>
      <c r="X38" s="37"/>
    </row>
    <row r="39" spans="1:24" ht="11.25">
      <c r="A39" s="32">
        <v>225</v>
      </c>
      <c r="B39" s="9"/>
      <c r="C39" s="8" t="s">
        <v>211</v>
      </c>
      <c r="D39" s="35"/>
      <c r="E39" s="43"/>
      <c r="F39" s="37"/>
      <c r="G39" s="9"/>
      <c r="H39" s="9"/>
      <c r="I39" s="9"/>
      <c r="J39" s="9"/>
      <c r="K39" s="9"/>
      <c r="L39" s="37"/>
      <c r="M39" s="32"/>
      <c r="O39" s="9" t="s">
        <v>217</v>
      </c>
      <c r="P39" s="56">
        <f>SUMPRODUCT(P26:P36,Q26:Q36)+P37</f>
        <v>0</v>
      </c>
      <c r="Q39" s="151" t="s">
        <v>103</v>
      </c>
      <c r="R39" s="37"/>
      <c r="S39" s="38">
        <v>345</v>
      </c>
      <c r="T39" s="34"/>
      <c r="U39" s="34" t="s">
        <v>231</v>
      </c>
      <c r="V39" s="41"/>
      <c r="W39" s="43"/>
      <c r="X39" s="37"/>
    </row>
    <row r="40" spans="1:24" ht="11.25">
      <c r="A40" s="32">
        <v>226</v>
      </c>
      <c r="B40" s="9"/>
      <c r="C40" s="8" t="s">
        <v>54</v>
      </c>
      <c r="D40" s="52"/>
      <c r="E40" s="149"/>
      <c r="F40" s="37"/>
      <c r="G40" s="9"/>
      <c r="H40" s="9"/>
      <c r="I40" s="9"/>
      <c r="J40" s="9"/>
      <c r="K40" s="9"/>
      <c r="L40" s="37"/>
      <c r="M40" s="32"/>
      <c r="R40" s="37"/>
      <c r="S40" s="38">
        <v>346</v>
      </c>
      <c r="T40" s="34"/>
      <c r="U40" s="42" t="s">
        <v>232</v>
      </c>
      <c r="V40" s="41"/>
      <c r="W40" s="43"/>
      <c r="X40" s="37"/>
    </row>
    <row r="41" spans="1:24" ht="11.25">
      <c r="A41" s="32">
        <v>227</v>
      </c>
      <c r="B41" s="9"/>
      <c r="C41" s="34" t="s">
        <v>74</v>
      </c>
      <c r="D41" s="60"/>
      <c r="E41" s="149"/>
      <c r="F41" s="37"/>
      <c r="G41" s="67"/>
      <c r="H41" s="153" t="s">
        <v>230</v>
      </c>
      <c r="I41" s="90"/>
      <c r="J41" s="72"/>
      <c r="K41" s="90"/>
      <c r="L41" s="37"/>
      <c r="M41" s="76"/>
      <c r="R41" s="37"/>
      <c r="S41" s="38">
        <v>347</v>
      </c>
      <c r="T41" s="34"/>
      <c r="U41" s="34" t="s">
        <v>234</v>
      </c>
      <c r="V41" s="41"/>
      <c r="W41" s="43"/>
      <c r="X41" s="37"/>
    </row>
    <row r="42" spans="1:24" ht="11.25" customHeight="1">
      <c r="A42" s="32">
        <v>228</v>
      </c>
      <c r="B42" s="9"/>
      <c r="C42" s="8" t="s">
        <v>213</v>
      </c>
      <c r="D42" s="52"/>
      <c r="E42" s="150" t="s">
        <v>214</v>
      </c>
      <c r="F42" s="37"/>
      <c r="G42" s="32">
        <v>275</v>
      </c>
      <c r="H42" s="9"/>
      <c r="I42" s="8" t="s">
        <v>224</v>
      </c>
      <c r="J42" s="35"/>
      <c r="K42" s="36"/>
      <c r="L42" s="145"/>
      <c r="M42" s="76"/>
      <c r="R42" s="37"/>
      <c r="S42" s="38">
        <v>348</v>
      </c>
      <c r="T42" s="7"/>
      <c r="U42" s="34" t="s">
        <v>235</v>
      </c>
      <c r="V42" s="41"/>
      <c r="W42" s="43"/>
      <c r="X42" s="37"/>
    </row>
    <row r="43" spans="1:24" ht="11.25">
      <c r="A43" s="32">
        <v>229</v>
      </c>
      <c r="B43" s="9"/>
      <c r="D43" s="52"/>
      <c r="E43" s="150"/>
      <c r="F43" s="37"/>
      <c r="G43" s="32">
        <v>276</v>
      </c>
      <c r="H43" s="9"/>
      <c r="I43" s="34" t="s">
        <v>201</v>
      </c>
      <c r="J43" s="52"/>
      <c r="K43" s="148"/>
      <c r="L43" s="37"/>
      <c r="M43" s="142"/>
      <c r="N43" s="153" t="s">
        <v>233</v>
      </c>
      <c r="O43" s="160"/>
      <c r="P43" s="72"/>
      <c r="Q43" s="90"/>
      <c r="R43" s="37"/>
      <c r="S43" s="38">
        <v>349</v>
      </c>
      <c r="T43" s="9"/>
      <c r="U43" s="34" t="s">
        <v>236</v>
      </c>
      <c r="V43" s="41"/>
      <c r="W43" s="43"/>
      <c r="X43" s="37"/>
    </row>
    <row r="44" spans="1:24" ht="11.25">
      <c r="A44" s="32"/>
      <c r="B44" s="9"/>
      <c r="C44" s="9" t="s">
        <v>217</v>
      </c>
      <c r="D44" s="56">
        <f>SUMPRODUCT(D35:D41,E35:E41)+D42</f>
        <v>0</v>
      </c>
      <c r="E44" s="151" t="s">
        <v>103</v>
      </c>
      <c r="F44" s="37"/>
      <c r="G44" s="32">
        <v>277</v>
      </c>
      <c r="H44" s="9"/>
      <c r="I44" s="9" t="s">
        <v>205</v>
      </c>
      <c r="J44" s="35"/>
      <c r="K44" s="43"/>
      <c r="L44" s="37"/>
      <c r="M44" s="32">
        <v>321</v>
      </c>
      <c r="N44" s="9"/>
      <c r="O44" s="9" t="s">
        <v>183</v>
      </c>
      <c r="P44" s="35"/>
      <c r="Q44" s="36"/>
      <c r="R44" s="37"/>
      <c r="S44" s="38">
        <v>350</v>
      </c>
      <c r="T44" s="7"/>
      <c r="U44" s="42" t="s">
        <v>238</v>
      </c>
      <c r="V44" s="41"/>
      <c r="W44" s="43"/>
      <c r="X44" s="37"/>
    </row>
    <row r="45" spans="1:24" ht="11.25">
      <c r="A45" s="133"/>
      <c r="F45" s="59"/>
      <c r="G45" s="32">
        <v>278</v>
      </c>
      <c r="H45" s="9"/>
      <c r="I45" s="8" t="s">
        <v>210</v>
      </c>
      <c r="J45" s="35"/>
      <c r="K45" s="43"/>
      <c r="L45" s="37"/>
      <c r="M45" s="32">
        <v>322</v>
      </c>
      <c r="N45" s="9"/>
      <c r="O45" s="9" t="s">
        <v>184</v>
      </c>
      <c r="P45" s="35"/>
      <c r="Q45" s="36"/>
      <c r="R45" s="37"/>
      <c r="S45" s="38">
        <v>351</v>
      </c>
      <c r="T45" s="7"/>
      <c r="U45" s="42" t="s">
        <v>70</v>
      </c>
      <c r="V45" s="41"/>
      <c r="W45" s="43"/>
      <c r="X45" s="37"/>
    </row>
    <row r="46" spans="1:24" ht="11.25">
      <c r="A46" s="81"/>
      <c r="B46" s="153" t="s">
        <v>237</v>
      </c>
      <c r="C46" s="90"/>
      <c r="D46" s="72"/>
      <c r="E46" s="90"/>
      <c r="F46" s="37"/>
      <c r="G46" s="32">
        <v>279</v>
      </c>
      <c r="H46" s="9"/>
      <c r="I46" s="8" t="s">
        <v>211</v>
      </c>
      <c r="J46" s="35"/>
      <c r="K46" s="43"/>
      <c r="L46" s="37"/>
      <c r="M46" s="32">
        <v>323</v>
      </c>
      <c r="N46" s="9"/>
      <c r="O46" s="9" t="s">
        <v>185</v>
      </c>
      <c r="P46" s="35"/>
      <c r="Q46" s="36"/>
      <c r="R46" s="37"/>
      <c r="S46" s="38">
        <v>352</v>
      </c>
      <c r="T46" s="7"/>
      <c r="U46" s="34" t="s">
        <v>74</v>
      </c>
      <c r="V46" s="60"/>
      <c r="W46" s="43"/>
      <c r="X46" s="37"/>
    </row>
    <row r="47" spans="1:24" ht="11.25">
      <c r="A47" s="32">
        <v>230</v>
      </c>
      <c r="B47" s="9"/>
      <c r="C47" s="9" t="s">
        <v>199</v>
      </c>
      <c r="D47" s="52"/>
      <c r="E47" s="43"/>
      <c r="F47" s="152"/>
      <c r="G47" s="32">
        <v>280</v>
      </c>
      <c r="H47" s="9"/>
      <c r="I47" s="8" t="s">
        <v>54</v>
      </c>
      <c r="J47" s="35"/>
      <c r="K47" s="43"/>
      <c r="L47" s="37"/>
      <c r="M47" s="32">
        <v>324</v>
      </c>
      <c r="N47" s="9"/>
      <c r="O47" s="9" t="s">
        <v>186</v>
      </c>
      <c r="P47" s="52"/>
      <c r="Q47" s="150" t="s">
        <v>239</v>
      </c>
      <c r="R47" s="37"/>
      <c r="S47" s="38">
        <v>353</v>
      </c>
      <c r="T47" s="9"/>
      <c r="U47" s="8" t="s">
        <v>242</v>
      </c>
      <c r="V47" s="60"/>
      <c r="W47" s="53" t="s">
        <v>225</v>
      </c>
      <c r="X47" s="59"/>
    </row>
    <row r="48" spans="1:24" ht="11.25">
      <c r="A48" s="32">
        <v>231</v>
      </c>
      <c r="B48" s="9"/>
      <c r="C48" s="34" t="s">
        <v>201</v>
      </c>
      <c r="D48" s="52"/>
      <c r="E48" s="43"/>
      <c r="F48" s="157"/>
      <c r="G48" s="32">
        <v>281</v>
      </c>
      <c r="H48" s="9"/>
      <c r="I48" s="34" t="s">
        <v>74</v>
      </c>
      <c r="J48" s="41"/>
      <c r="K48" s="43"/>
      <c r="L48" s="37"/>
      <c r="M48" s="32">
        <v>325</v>
      </c>
      <c r="N48" s="9"/>
      <c r="P48" s="35"/>
      <c r="Q48" s="36"/>
      <c r="R48" s="37"/>
      <c r="S48" s="38"/>
      <c r="T48" s="7"/>
      <c r="U48" s="9" t="s">
        <v>187</v>
      </c>
      <c r="V48" s="56">
        <f>SUMPRODUCT(V38:V46,W38:W46)+V47</f>
        <v>0</v>
      </c>
      <c r="W48" s="151" t="s">
        <v>243</v>
      </c>
      <c r="X48" s="37"/>
    </row>
    <row r="49" spans="1:24" ht="11.25">
      <c r="A49" s="32">
        <v>232</v>
      </c>
      <c r="B49" s="9"/>
      <c r="C49" s="9" t="s">
        <v>205</v>
      </c>
      <c r="D49" s="35"/>
      <c r="E49" s="43"/>
      <c r="F49" s="157"/>
      <c r="G49" s="32">
        <v>282</v>
      </c>
      <c r="H49" s="9"/>
      <c r="I49" s="8" t="s">
        <v>213</v>
      </c>
      <c r="J49" s="52"/>
      <c r="K49" s="150" t="s">
        <v>214</v>
      </c>
      <c r="L49" s="59"/>
      <c r="M49" s="32"/>
      <c r="N49" s="9"/>
      <c r="O49" s="8" t="s">
        <v>240</v>
      </c>
      <c r="P49" s="56">
        <f>SUMPRODUCT(P44:P46,Q44:Q46)+P47</f>
        <v>0</v>
      </c>
      <c r="Q49" s="151" t="s">
        <v>241</v>
      </c>
      <c r="R49" s="37"/>
      <c r="S49" s="67"/>
      <c r="T49" s="9"/>
      <c r="U49" s="161" t="s">
        <v>244</v>
      </c>
      <c r="V49" s="162"/>
      <c r="W49" s="163"/>
      <c r="X49" s="37"/>
    </row>
    <row r="50" spans="1:24" ht="11.25">
      <c r="A50" s="32">
        <v>233</v>
      </c>
      <c r="B50" s="9"/>
      <c r="C50" s="42" t="s">
        <v>207</v>
      </c>
      <c r="D50" s="35"/>
      <c r="E50" s="43"/>
      <c r="F50" s="157"/>
      <c r="G50" s="32">
        <v>283</v>
      </c>
      <c r="H50" s="9"/>
      <c r="I50" s="9"/>
      <c r="J50" s="35"/>
      <c r="K50" s="36"/>
      <c r="L50" s="37"/>
      <c r="M50" s="9"/>
      <c r="N50" s="9"/>
      <c r="O50" s="9"/>
      <c r="P50" s="9"/>
      <c r="Q50" s="9"/>
      <c r="R50" s="37"/>
      <c r="S50" s="159"/>
      <c r="X50" s="37"/>
    </row>
    <row r="51" spans="1:24" ht="11.25">
      <c r="A51" s="32">
        <v>234</v>
      </c>
      <c r="B51" s="9"/>
      <c r="C51" s="8" t="s">
        <v>210</v>
      </c>
      <c r="D51" s="35"/>
      <c r="E51" s="43"/>
      <c r="F51" s="145"/>
      <c r="G51" s="32"/>
      <c r="H51" s="9"/>
      <c r="I51" s="9" t="s">
        <v>217</v>
      </c>
      <c r="J51" s="56">
        <f>SUMPRODUCT(J42:J48,K42:K48)+J49</f>
        <v>0</v>
      </c>
      <c r="K51" s="151" t="s">
        <v>103</v>
      </c>
      <c r="L51" s="37"/>
      <c r="R51" s="37"/>
      <c r="S51" s="7"/>
      <c r="T51" s="63" t="s">
        <v>247</v>
      </c>
      <c r="U51" s="64"/>
      <c r="V51" s="65">
        <f>V48*V49</f>
        <v>0</v>
      </c>
      <c r="W51" s="156" t="s">
        <v>95</v>
      </c>
      <c r="X51" s="66"/>
    </row>
    <row r="52" spans="1:24" ht="11.25">
      <c r="A52" s="32">
        <v>235</v>
      </c>
      <c r="B52" s="9"/>
      <c r="C52" s="8" t="s">
        <v>209</v>
      </c>
      <c r="D52" s="35"/>
      <c r="E52" s="43"/>
      <c r="F52" s="37"/>
      <c r="G52" s="67"/>
      <c r="H52" s="9"/>
      <c r="L52" s="152"/>
      <c r="M52" s="8"/>
      <c r="R52" s="152"/>
      <c r="X52" s="255"/>
    </row>
    <row r="53" spans="1:24" ht="11.25">
      <c r="A53" s="32">
        <v>236</v>
      </c>
      <c r="B53" s="9"/>
      <c r="C53" s="8" t="s">
        <v>211</v>
      </c>
      <c r="D53" s="35"/>
      <c r="E53" s="43"/>
      <c r="F53" s="37"/>
      <c r="G53" s="9"/>
      <c r="H53" s="9"/>
      <c r="I53" s="9"/>
      <c r="J53" s="9"/>
      <c r="K53" s="9"/>
      <c r="L53" s="37"/>
      <c r="M53" s="9"/>
      <c r="N53" s="164"/>
      <c r="O53" s="241"/>
      <c r="P53" s="165" t="s">
        <v>245</v>
      </c>
      <c r="Q53" s="166" t="s">
        <v>246</v>
      </c>
      <c r="R53" s="37"/>
      <c r="X53" s="137"/>
    </row>
    <row r="54" spans="1:24" ht="11.25">
      <c r="A54" s="32">
        <v>237</v>
      </c>
      <c r="B54" s="9"/>
      <c r="C54" s="8" t="s">
        <v>54</v>
      </c>
      <c r="D54" s="35"/>
      <c r="E54" s="43"/>
      <c r="F54" s="37"/>
      <c r="G54" s="9"/>
      <c r="H54" s="9"/>
      <c r="I54" s="9"/>
      <c r="J54" s="9"/>
      <c r="K54" s="9"/>
      <c r="L54" s="37"/>
      <c r="M54" s="9"/>
      <c r="N54" s="242"/>
      <c r="O54" s="243" t="s">
        <v>248</v>
      </c>
      <c r="P54" s="167">
        <f>D19</f>
        <v>0</v>
      </c>
      <c r="Q54" s="168">
        <v>20</v>
      </c>
      <c r="R54" s="37"/>
      <c r="S54" s="29"/>
      <c r="T54" s="4"/>
      <c r="U54" s="4"/>
      <c r="V54" s="70"/>
      <c r="W54" s="4"/>
      <c r="X54" s="28"/>
    </row>
    <row r="55" spans="1:24" ht="11.25">
      <c r="A55" s="32">
        <v>238</v>
      </c>
      <c r="B55" s="9"/>
      <c r="C55" s="34" t="s">
        <v>74</v>
      </c>
      <c r="D55" s="41"/>
      <c r="E55" s="43"/>
      <c r="F55" s="37"/>
      <c r="G55" s="67"/>
      <c r="H55" s="153" t="s">
        <v>249</v>
      </c>
      <c r="I55" s="90"/>
      <c r="J55" s="72"/>
      <c r="K55" s="90"/>
      <c r="L55" s="37"/>
      <c r="N55" s="222"/>
      <c r="O55" s="243" t="s">
        <v>250</v>
      </c>
      <c r="P55" s="167">
        <f>D32</f>
        <v>0</v>
      </c>
      <c r="Q55" s="168">
        <v>5</v>
      </c>
      <c r="R55" s="37"/>
      <c r="S55" s="38"/>
      <c r="T55" s="42" t="s">
        <v>319</v>
      </c>
      <c r="U55" s="9"/>
      <c r="V55" s="61"/>
      <c r="W55" s="9"/>
      <c r="X55" s="37"/>
    </row>
    <row r="56" spans="1:24" ht="11.25">
      <c r="A56" s="32">
        <v>239</v>
      </c>
      <c r="B56" s="9"/>
      <c r="C56" s="8" t="s">
        <v>213</v>
      </c>
      <c r="D56" s="52"/>
      <c r="E56" s="150" t="s">
        <v>214</v>
      </c>
      <c r="F56" s="37"/>
      <c r="G56" s="32">
        <v>284</v>
      </c>
      <c r="H56" s="9"/>
      <c r="I56" s="9" t="s">
        <v>199</v>
      </c>
      <c r="J56" s="35"/>
      <c r="K56" s="36"/>
      <c r="L56" s="37"/>
      <c r="N56" s="242"/>
      <c r="O56" s="243" t="s">
        <v>318</v>
      </c>
      <c r="P56" s="167">
        <f>D44</f>
        <v>0</v>
      </c>
      <c r="Q56" s="168">
        <v>1</v>
      </c>
      <c r="R56" s="37"/>
      <c r="S56" s="38">
        <v>354</v>
      </c>
      <c r="T56" s="34"/>
      <c r="U56" s="42" t="s">
        <v>320</v>
      </c>
      <c r="V56" s="41"/>
      <c r="W56" s="43"/>
      <c r="X56" s="37"/>
    </row>
    <row r="57" spans="1:24" ht="11.25">
      <c r="A57" s="32">
        <v>240</v>
      </c>
      <c r="D57" s="52"/>
      <c r="E57" s="150"/>
      <c r="F57" s="37"/>
      <c r="G57" s="32">
        <v>285</v>
      </c>
      <c r="H57" s="9"/>
      <c r="I57" s="34" t="s">
        <v>201</v>
      </c>
      <c r="J57" s="52"/>
      <c r="K57" s="148"/>
      <c r="L57" s="37"/>
      <c r="N57" s="222"/>
      <c r="O57" s="243" t="s">
        <v>251</v>
      </c>
      <c r="P57" s="167">
        <f>D58</f>
        <v>0</v>
      </c>
      <c r="Q57" s="168">
        <v>2</v>
      </c>
      <c r="R57" s="37"/>
      <c r="S57" s="38">
        <v>355</v>
      </c>
      <c r="T57" s="34"/>
      <c r="U57" s="42" t="s">
        <v>98</v>
      </c>
      <c r="V57" s="41"/>
      <c r="W57" s="43"/>
      <c r="X57" s="37"/>
    </row>
    <row r="58" spans="1:24" ht="11.25">
      <c r="A58" s="133"/>
      <c r="C58" s="9" t="s">
        <v>217</v>
      </c>
      <c r="D58" s="56">
        <f>SUMPRODUCT(D47:D55,E47:E55)+D56</f>
        <v>0</v>
      </c>
      <c r="E58" s="151" t="s">
        <v>103</v>
      </c>
      <c r="F58" s="37"/>
      <c r="G58" s="32">
        <v>286</v>
      </c>
      <c r="H58" s="9"/>
      <c r="I58" s="9" t="s">
        <v>205</v>
      </c>
      <c r="J58" s="35"/>
      <c r="K58" s="43"/>
      <c r="L58" s="37"/>
      <c r="N58" s="222"/>
      <c r="O58" s="243" t="s">
        <v>252</v>
      </c>
      <c r="P58" s="167">
        <f>D71</f>
        <v>0</v>
      </c>
      <c r="Q58" s="168">
        <v>1</v>
      </c>
      <c r="R58" s="37"/>
      <c r="S58" s="7"/>
      <c r="X58" s="37"/>
    </row>
    <row r="59" spans="1:24" ht="11.25">
      <c r="A59" s="32"/>
      <c r="B59" s="9"/>
      <c r="F59" s="59"/>
      <c r="G59" s="32">
        <v>287</v>
      </c>
      <c r="H59" s="9"/>
      <c r="I59" s="8" t="s">
        <v>210</v>
      </c>
      <c r="J59" s="35"/>
      <c r="K59" s="43"/>
      <c r="L59" s="37"/>
      <c r="N59" s="222"/>
      <c r="O59" s="243" t="s">
        <v>253</v>
      </c>
      <c r="P59" s="167">
        <f>J24</f>
        <v>0</v>
      </c>
      <c r="Q59" s="168">
        <v>3</v>
      </c>
      <c r="R59" s="37"/>
      <c r="S59" s="7"/>
      <c r="T59" s="63" t="s">
        <v>321</v>
      </c>
      <c r="U59" s="64"/>
      <c r="V59" s="65">
        <f>SUMPRODUCT(V56:V57,W56:W57)</f>
        <v>0</v>
      </c>
      <c r="W59" s="156" t="s">
        <v>95</v>
      </c>
      <c r="X59" s="66"/>
    </row>
    <row r="60" spans="1:24" ht="11.25">
      <c r="A60" s="81"/>
      <c r="B60" s="153" t="s">
        <v>254</v>
      </c>
      <c r="C60" s="90"/>
      <c r="D60" s="72"/>
      <c r="E60" s="90"/>
      <c r="F60" s="37"/>
      <c r="G60" s="32">
        <v>288</v>
      </c>
      <c r="H60" s="9"/>
      <c r="I60" s="42" t="s">
        <v>208</v>
      </c>
      <c r="J60" s="35"/>
      <c r="K60" s="43"/>
      <c r="L60" s="37"/>
      <c r="N60" s="244" t="s">
        <v>182</v>
      </c>
      <c r="O60" s="243" t="s">
        <v>255</v>
      </c>
      <c r="P60" s="167">
        <f>J37</f>
        <v>0</v>
      </c>
      <c r="Q60" s="168">
        <v>1</v>
      </c>
      <c r="R60" s="37"/>
      <c r="S60" s="7"/>
      <c r="X60" s="37"/>
    </row>
    <row r="61" spans="1:24" ht="12" thickBot="1">
      <c r="A61" s="32">
        <v>241</v>
      </c>
      <c r="B61" s="9"/>
      <c r="C61" s="9" t="s">
        <v>199</v>
      </c>
      <c r="D61" s="35"/>
      <c r="E61" s="36"/>
      <c r="F61" s="37"/>
      <c r="G61" s="32">
        <v>289</v>
      </c>
      <c r="H61" s="9"/>
      <c r="I61" s="8" t="s">
        <v>209</v>
      </c>
      <c r="J61" s="35"/>
      <c r="K61" s="43"/>
      <c r="L61" s="37"/>
      <c r="N61" s="222"/>
      <c r="O61" s="243" t="s">
        <v>256</v>
      </c>
      <c r="P61" s="167">
        <f>J51</f>
        <v>0</v>
      </c>
      <c r="Q61" s="168">
        <v>1</v>
      </c>
      <c r="R61" s="37"/>
      <c r="S61" s="142"/>
      <c r="X61" s="121"/>
    </row>
    <row r="62" spans="1:24" ht="11.25">
      <c r="A62" s="32">
        <v>242</v>
      </c>
      <c r="B62" s="9"/>
      <c r="C62" s="34" t="s">
        <v>201</v>
      </c>
      <c r="D62" s="52"/>
      <c r="E62" s="148"/>
      <c r="F62" s="37"/>
      <c r="G62" s="32">
        <v>290</v>
      </c>
      <c r="I62" s="8" t="s">
        <v>211</v>
      </c>
      <c r="J62" s="147"/>
      <c r="K62" s="147"/>
      <c r="L62" s="37"/>
      <c r="N62" s="222"/>
      <c r="O62" s="243" t="s">
        <v>257</v>
      </c>
      <c r="P62" s="167">
        <f>J68</f>
        <v>0</v>
      </c>
      <c r="Q62" s="168">
        <v>2</v>
      </c>
      <c r="R62" s="37"/>
      <c r="S62" s="142"/>
      <c r="T62" s="110"/>
      <c r="U62" s="111"/>
      <c r="V62" s="111"/>
      <c r="W62" s="112"/>
      <c r="X62" s="121"/>
    </row>
    <row r="63" spans="1:24" ht="11.25">
      <c r="A63" s="32">
        <v>243</v>
      </c>
      <c r="B63" s="9"/>
      <c r="C63" s="9" t="s">
        <v>205</v>
      </c>
      <c r="D63" s="35"/>
      <c r="E63" s="43"/>
      <c r="F63" s="37"/>
      <c r="G63" s="32">
        <v>291</v>
      </c>
      <c r="I63" s="42" t="s">
        <v>317</v>
      </c>
      <c r="J63" s="147"/>
      <c r="K63" s="147"/>
      <c r="L63" s="37"/>
      <c r="N63" s="222"/>
      <c r="O63" s="243" t="s">
        <v>258</v>
      </c>
      <c r="P63" s="167">
        <f>P21</f>
        <v>0</v>
      </c>
      <c r="Q63" s="168">
        <v>1</v>
      </c>
      <c r="R63" s="37"/>
      <c r="S63" s="142"/>
      <c r="T63" s="113" t="s">
        <v>192</v>
      </c>
      <c r="U63" s="114"/>
      <c r="V63" s="114"/>
      <c r="W63" s="115"/>
      <c r="X63" s="170"/>
    </row>
    <row r="64" spans="1:24" ht="11.25">
      <c r="A64" s="32">
        <v>244</v>
      </c>
      <c r="B64" s="9"/>
      <c r="C64" s="8" t="s">
        <v>210</v>
      </c>
      <c r="D64" s="35"/>
      <c r="E64" s="43"/>
      <c r="F64" s="37"/>
      <c r="G64" s="32">
        <v>292</v>
      </c>
      <c r="H64" s="9"/>
      <c r="I64" s="8" t="s">
        <v>54</v>
      </c>
      <c r="J64" s="35"/>
      <c r="K64" s="43"/>
      <c r="L64" s="37"/>
      <c r="N64" s="222"/>
      <c r="O64" s="243" t="s">
        <v>259</v>
      </c>
      <c r="P64" s="167">
        <f>P39</f>
        <v>0</v>
      </c>
      <c r="Q64" s="168">
        <v>1</v>
      </c>
      <c r="R64" s="37"/>
      <c r="S64" s="142"/>
      <c r="T64" s="116"/>
      <c r="U64" s="114" t="s">
        <v>182</v>
      </c>
      <c r="V64" s="169">
        <f>P70</f>
        <v>0</v>
      </c>
      <c r="W64" s="115"/>
      <c r="X64" s="170"/>
    </row>
    <row r="65" spans="1:24" ht="11.25">
      <c r="A65" s="32">
        <v>245</v>
      </c>
      <c r="B65" s="9"/>
      <c r="C65" s="42" t="s">
        <v>208</v>
      </c>
      <c r="D65" s="35"/>
      <c r="E65" s="43"/>
      <c r="F65" s="37"/>
      <c r="G65" s="32">
        <v>293</v>
      </c>
      <c r="H65" s="9"/>
      <c r="I65" s="34" t="s">
        <v>74</v>
      </c>
      <c r="J65" s="41"/>
      <c r="K65" s="43"/>
      <c r="L65" s="37"/>
      <c r="N65" s="222"/>
      <c r="O65" s="243" t="s">
        <v>260</v>
      </c>
      <c r="P65" s="167">
        <f>P49</f>
        <v>0</v>
      </c>
      <c r="Q65" s="168">
        <v>1</v>
      </c>
      <c r="R65" s="37"/>
      <c r="S65" s="142"/>
      <c r="T65" s="116"/>
      <c r="U65" s="114" t="s">
        <v>188</v>
      </c>
      <c r="V65" s="169">
        <f>V32</f>
        <v>0</v>
      </c>
      <c r="W65" s="115"/>
      <c r="X65" s="170"/>
    </row>
    <row r="66" spans="1:24" ht="11.25">
      <c r="A66" s="32">
        <v>246</v>
      </c>
      <c r="B66" s="9"/>
      <c r="C66" s="8" t="s">
        <v>209</v>
      </c>
      <c r="D66" s="35"/>
      <c r="E66" s="43"/>
      <c r="F66" s="37"/>
      <c r="G66" s="32">
        <v>294</v>
      </c>
      <c r="H66" s="9"/>
      <c r="I66" s="8" t="s">
        <v>213</v>
      </c>
      <c r="J66" s="52"/>
      <c r="K66" s="150" t="s">
        <v>214</v>
      </c>
      <c r="L66" s="37"/>
      <c r="N66" s="222"/>
      <c r="O66" s="243" t="s">
        <v>262</v>
      </c>
      <c r="P66" s="171"/>
      <c r="Q66" s="172" t="s">
        <v>263</v>
      </c>
      <c r="R66" s="37"/>
      <c r="S66" s="142"/>
      <c r="T66" s="116"/>
      <c r="U66" s="117" t="s">
        <v>261</v>
      </c>
      <c r="V66" s="169">
        <f>V51</f>
        <v>0</v>
      </c>
      <c r="W66" s="115"/>
      <c r="X66" s="170"/>
    </row>
    <row r="67" spans="1:24" ht="11.25">
      <c r="A67" s="32">
        <v>247</v>
      </c>
      <c r="B67" s="9"/>
      <c r="C67" s="8" t="s">
        <v>54</v>
      </c>
      <c r="D67" s="35"/>
      <c r="E67" s="43"/>
      <c r="F67" s="37"/>
      <c r="G67" s="32">
        <v>295</v>
      </c>
      <c r="H67" s="9"/>
      <c r="J67" s="147"/>
      <c r="K67" s="147"/>
      <c r="L67" s="37"/>
      <c r="N67" s="233"/>
      <c r="O67" s="245" t="s">
        <v>240</v>
      </c>
      <c r="P67" s="174">
        <f>SUMPRODUCT(P54:P65,Q54:Q65)+P66</f>
        <v>0</v>
      </c>
      <c r="Q67" s="175" t="s">
        <v>241</v>
      </c>
      <c r="R67" s="37"/>
      <c r="S67" s="142"/>
      <c r="T67" s="116"/>
      <c r="U67" s="117" t="s">
        <v>319</v>
      </c>
      <c r="V67" s="169">
        <f>V59</f>
        <v>0</v>
      </c>
      <c r="W67" s="127"/>
      <c r="X67" s="121"/>
    </row>
    <row r="68" spans="1:24" ht="11.25">
      <c r="A68" s="32">
        <v>248</v>
      </c>
      <c r="B68" s="9"/>
      <c r="C68" s="34" t="s">
        <v>74</v>
      </c>
      <c r="D68" s="41"/>
      <c r="E68" s="43"/>
      <c r="F68" s="37"/>
      <c r="G68" s="32"/>
      <c r="I68" s="9" t="s">
        <v>217</v>
      </c>
      <c r="J68" s="56">
        <f>SUMPRODUCT(J56:J65,K56:K65)+J66</f>
        <v>0</v>
      </c>
      <c r="K68" s="151" t="s">
        <v>103</v>
      </c>
      <c r="L68" s="37"/>
      <c r="R68" s="37"/>
      <c r="S68" s="142"/>
      <c r="T68" s="116"/>
      <c r="U68" s="128" t="s">
        <v>179</v>
      </c>
      <c r="V68" s="173">
        <f>SUM(V64:V67)</f>
        <v>0</v>
      </c>
      <c r="W68" s="127" t="s">
        <v>103</v>
      </c>
      <c r="X68" s="37"/>
    </row>
    <row r="69" spans="1:24" ht="12" thickBot="1">
      <c r="A69" s="32">
        <v>249</v>
      </c>
      <c r="B69" s="9"/>
      <c r="C69" s="8" t="s">
        <v>213</v>
      </c>
      <c r="D69" s="52"/>
      <c r="E69" s="150" t="s">
        <v>214</v>
      </c>
      <c r="F69" s="37"/>
      <c r="G69" s="32"/>
      <c r="L69" s="37"/>
      <c r="R69" s="37"/>
      <c r="S69" s="142"/>
      <c r="T69" s="130"/>
      <c r="U69" s="131"/>
      <c r="V69" s="131"/>
      <c r="W69" s="132"/>
      <c r="X69" s="37"/>
    </row>
    <row r="70" spans="1:24" ht="11.25">
      <c r="A70" s="32">
        <v>250</v>
      </c>
      <c r="D70" s="52"/>
      <c r="E70" s="150"/>
      <c r="F70" s="37"/>
      <c r="G70" s="8"/>
      <c r="H70" s="8"/>
      <c r="I70" s="8"/>
      <c r="J70" s="8"/>
      <c r="K70" s="8"/>
      <c r="L70" s="152"/>
      <c r="M70" s="8"/>
      <c r="N70" s="63" t="s">
        <v>264</v>
      </c>
      <c r="O70" s="64"/>
      <c r="P70" s="65">
        <f>P67</f>
        <v>0</v>
      </c>
      <c r="Q70" s="156" t="s">
        <v>227</v>
      </c>
      <c r="R70" s="66"/>
      <c r="S70" s="142"/>
      <c r="X70" s="37"/>
    </row>
    <row r="71" spans="1:24" ht="11.25">
      <c r="A71" s="133"/>
      <c r="B71" s="9"/>
      <c r="C71" s="9" t="s">
        <v>217</v>
      </c>
      <c r="D71" s="56">
        <f>SUMPRODUCT(D61:D68,E61:E68)+D69</f>
        <v>0</v>
      </c>
      <c r="E71" s="151" t="s">
        <v>103</v>
      </c>
      <c r="F71" s="37"/>
      <c r="G71" s="8"/>
      <c r="H71" s="8"/>
      <c r="I71" s="8"/>
      <c r="J71" s="8"/>
      <c r="K71" s="8"/>
      <c r="L71" s="152"/>
      <c r="M71" s="8"/>
      <c r="N71" s="42"/>
      <c r="O71" s="34"/>
      <c r="P71" s="176"/>
      <c r="Q71" s="177"/>
      <c r="R71" s="121"/>
      <c r="S71" s="142"/>
      <c r="X71" s="37"/>
    </row>
    <row r="72" spans="1:24" ht="11.25">
      <c r="A72" s="178"/>
      <c r="B72" s="12"/>
      <c r="C72" s="12"/>
      <c r="D72" s="12"/>
      <c r="E72" s="12"/>
      <c r="F72" s="137"/>
      <c r="G72" s="12"/>
      <c r="H72" s="12"/>
      <c r="I72" s="12"/>
      <c r="J72" s="12"/>
      <c r="K72" s="12"/>
      <c r="L72" s="137"/>
      <c r="M72" s="12"/>
      <c r="N72" s="12"/>
      <c r="O72" s="12"/>
      <c r="P72" s="12"/>
      <c r="Q72" s="12"/>
      <c r="R72" s="137"/>
      <c r="S72" s="179"/>
      <c r="T72" s="12"/>
      <c r="U72" s="12"/>
      <c r="V72" s="12"/>
      <c r="W72" s="12"/>
      <c r="X72" s="137"/>
    </row>
    <row r="74" spans="7:18" ht="11.2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7:18" ht="11.2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</row>
    <row r="76" spans="7:18" ht="11.2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</row>
    <row r="77" spans="7:18" ht="11.25"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7:18" ht="11.2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</row>
    <row r="80" spans="7:18" ht="11.25"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3" spans="7:18" ht="11.2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7:18" ht="11.25"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</row>
    <row r="85" spans="7:18" ht="11.2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7:18" ht="11.2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7:18" ht="11.2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7:18" ht="11.2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7:18" ht="11.2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7:18" ht="11.2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7:18" ht="11.25"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7:18" ht="11.2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</row>
    <row r="94" spans="7:18" ht="11.25"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</row>
  </sheetData>
  <mergeCells count="5">
    <mergeCell ref="B4:C4"/>
    <mergeCell ref="A1:B1"/>
    <mergeCell ref="A2:B2"/>
    <mergeCell ref="C1:F2"/>
    <mergeCell ref="A3:B3"/>
  </mergeCells>
  <printOptions/>
  <pageMargins left="0.7874015748031497" right="0.5905511811023623" top="0.7874015748031497" bottom="0.5905511811023623" header="0.5118110236220472" footer="0.3937007874015748"/>
  <pageSetup firstPageNumber="2" useFirstPageNumber="1" horizontalDpi="300" verticalDpi="300" orientation="landscape" paperSize="8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1"/>
  <sheetViews>
    <sheetView showGridLines="0" tabSelected="1" workbookViewId="0" topLeftCell="A46">
      <selection activeCell="C76" sqref="C76"/>
    </sheetView>
  </sheetViews>
  <sheetFormatPr defaultColWidth="9.33203125" defaultRowHeight="11.25"/>
  <cols>
    <col min="1" max="1" width="5.83203125" style="76" customWidth="1"/>
    <col min="2" max="2" width="10.83203125" style="5" customWidth="1"/>
    <col min="3" max="3" width="18.83203125" style="5" customWidth="1"/>
    <col min="4" max="4" width="9.83203125" style="5" customWidth="1"/>
    <col min="5" max="5" width="5.83203125" style="5" customWidth="1"/>
    <col min="6" max="6" width="10.83203125" style="5" customWidth="1"/>
    <col min="7" max="7" width="5.83203125" style="76" customWidth="1"/>
    <col min="8" max="8" width="10.83203125" style="5" customWidth="1"/>
    <col min="9" max="9" width="18.83203125" style="5" customWidth="1"/>
    <col min="10" max="10" width="9.83203125" style="5" customWidth="1"/>
    <col min="11" max="11" width="5.83203125" style="5" customWidth="1"/>
    <col min="12" max="12" width="10.83203125" style="5" customWidth="1"/>
    <col min="13" max="13" width="5.83203125" style="217" customWidth="1"/>
    <col min="14" max="14" width="10.83203125" style="239" customWidth="1"/>
    <col min="15" max="15" width="18.83203125" style="239" customWidth="1"/>
    <col min="16" max="16" width="9.83203125" style="239" customWidth="1"/>
    <col min="17" max="17" width="5.83203125" style="239" customWidth="1"/>
    <col min="18" max="18" width="10.83203125" style="239" customWidth="1"/>
    <col min="19" max="19" width="5.83203125" style="5" customWidth="1"/>
    <col min="20" max="20" width="10.83203125" style="5" customWidth="1"/>
    <col min="21" max="21" width="18.83203125" style="5" customWidth="1"/>
    <col min="22" max="22" width="9.83203125" style="5" customWidth="1"/>
    <col min="23" max="23" width="5.83203125" style="5" customWidth="1"/>
    <col min="24" max="24" width="10.83203125" style="5" customWidth="1"/>
    <col min="25" max="16384" width="9.33203125" style="5" customWidth="1"/>
  </cols>
  <sheetData>
    <row r="1" spans="1:24" ht="13.5" customHeight="1">
      <c r="A1" s="268" t="s">
        <v>9</v>
      </c>
      <c r="B1" s="269"/>
      <c r="C1" s="272" t="s">
        <v>269</v>
      </c>
      <c r="D1" s="270"/>
      <c r="E1" s="270"/>
      <c r="F1" s="270"/>
      <c r="G1" s="182"/>
      <c r="H1" s="182"/>
      <c r="I1" s="1"/>
      <c r="J1" s="1"/>
      <c r="K1" s="1"/>
      <c r="L1" s="1"/>
      <c r="M1" s="183"/>
      <c r="N1" s="183"/>
      <c r="O1" s="184"/>
      <c r="P1" s="184"/>
      <c r="Q1" s="184"/>
      <c r="R1" s="184"/>
      <c r="S1" s="4"/>
      <c r="T1" s="4"/>
      <c r="U1" s="4"/>
      <c r="V1" s="4"/>
      <c r="W1" s="257" t="s">
        <v>12</v>
      </c>
      <c r="X1" s="258"/>
    </row>
    <row r="2" spans="1:24" ht="13.5" customHeight="1">
      <c r="A2" s="266" t="s">
        <v>13</v>
      </c>
      <c r="B2" s="267"/>
      <c r="C2" s="273"/>
      <c r="D2" s="271"/>
      <c r="E2" s="271"/>
      <c r="F2" s="271"/>
      <c r="G2" s="185"/>
      <c r="H2" s="185"/>
      <c r="I2" s="6"/>
      <c r="J2" s="6"/>
      <c r="K2" s="6"/>
      <c r="L2" s="6"/>
      <c r="M2" s="186"/>
      <c r="N2" s="186"/>
      <c r="O2" s="187"/>
      <c r="P2" s="187"/>
      <c r="Q2" s="187"/>
      <c r="R2" s="187"/>
      <c r="S2" s="9"/>
      <c r="T2" s="9"/>
      <c r="U2" s="9"/>
      <c r="V2" s="9"/>
      <c r="W2" s="259" t="s">
        <v>270</v>
      </c>
      <c r="X2" s="260"/>
    </row>
    <row r="3" spans="1:24" ht="13.5" customHeight="1">
      <c r="A3" s="278" t="s">
        <v>331</v>
      </c>
      <c r="B3" s="279"/>
      <c r="C3" s="188" t="s">
        <v>190</v>
      </c>
      <c r="D3" s="189"/>
      <c r="E3" s="9"/>
      <c r="F3" s="9"/>
      <c r="G3" s="274"/>
      <c r="H3" s="275"/>
      <c r="I3" s="10"/>
      <c r="J3" s="11"/>
      <c r="K3" s="12"/>
      <c r="L3" s="12"/>
      <c r="M3" s="274"/>
      <c r="N3" s="275"/>
      <c r="O3" s="190"/>
      <c r="P3" s="191"/>
      <c r="Q3" s="135"/>
      <c r="R3" s="135"/>
      <c r="S3" s="9"/>
      <c r="T3" s="9"/>
      <c r="U3" s="9"/>
      <c r="V3" s="9"/>
      <c r="W3" s="277"/>
      <c r="X3" s="260"/>
    </row>
    <row r="4" spans="1:24" s="9" customFormat="1" ht="16.5" customHeight="1">
      <c r="A4" s="15" t="s">
        <v>271</v>
      </c>
      <c r="B4" s="265" t="s">
        <v>272</v>
      </c>
      <c r="C4" s="265"/>
      <c r="D4" s="17"/>
      <c r="E4" s="17"/>
      <c r="F4" s="17"/>
      <c r="G4" s="192"/>
      <c r="H4" s="265"/>
      <c r="I4" s="265"/>
      <c r="J4" s="17"/>
      <c r="K4" s="17"/>
      <c r="L4" s="18"/>
      <c r="M4" s="193"/>
      <c r="N4" s="276"/>
      <c r="O4" s="276"/>
      <c r="P4" s="194"/>
      <c r="Q4" s="194"/>
      <c r="R4" s="194"/>
      <c r="S4" s="195"/>
      <c r="T4" s="196"/>
      <c r="U4" s="4"/>
      <c r="V4" s="4"/>
      <c r="W4" s="4"/>
      <c r="X4" s="28"/>
    </row>
    <row r="5" spans="1:24" ht="13.5" customHeight="1">
      <c r="A5" s="21" t="s">
        <v>193</v>
      </c>
      <c r="B5" s="22" t="s">
        <v>21</v>
      </c>
      <c r="C5" s="22" t="s">
        <v>22</v>
      </c>
      <c r="D5" s="22" t="s">
        <v>23</v>
      </c>
      <c r="E5" s="22" t="s">
        <v>24</v>
      </c>
      <c r="F5" s="23" t="s">
        <v>25</v>
      </c>
      <c r="G5" s="21" t="s">
        <v>193</v>
      </c>
      <c r="H5" s="22" t="s">
        <v>21</v>
      </c>
      <c r="I5" s="22" t="s">
        <v>22</v>
      </c>
      <c r="J5" s="22" t="s">
        <v>23</v>
      </c>
      <c r="K5" s="22" t="s">
        <v>24</v>
      </c>
      <c r="L5" s="23" t="s">
        <v>25</v>
      </c>
      <c r="M5" s="197"/>
      <c r="N5" s="198"/>
      <c r="O5" s="198"/>
      <c r="P5" s="198"/>
      <c r="Q5" s="198"/>
      <c r="R5" s="198"/>
      <c r="S5" s="7"/>
      <c r="T5" s="75"/>
      <c r="U5" s="75"/>
      <c r="V5" s="75"/>
      <c r="W5" s="75"/>
      <c r="X5" s="199"/>
    </row>
    <row r="6" spans="1:24" ht="11.25">
      <c r="A6" s="119"/>
      <c r="B6" s="4"/>
      <c r="C6" s="4"/>
      <c r="D6" s="27" t="s">
        <v>27</v>
      </c>
      <c r="E6" s="4"/>
      <c r="F6" s="28"/>
      <c r="G6" s="200"/>
      <c r="H6" s="4"/>
      <c r="I6" s="4"/>
      <c r="J6" s="27" t="s">
        <v>27</v>
      </c>
      <c r="K6" s="4"/>
      <c r="L6" s="30"/>
      <c r="M6" s="201"/>
      <c r="N6" s="34"/>
      <c r="O6" s="34"/>
      <c r="P6" s="202"/>
      <c r="Q6" s="34"/>
      <c r="R6" s="34"/>
      <c r="S6" s="9"/>
      <c r="X6" s="37"/>
    </row>
    <row r="7" spans="1:24" ht="11.25" customHeight="1">
      <c r="A7" s="32"/>
      <c r="B7" s="8" t="s">
        <v>265</v>
      </c>
      <c r="C7" s="9"/>
      <c r="D7" s="9"/>
      <c r="E7" s="9"/>
      <c r="F7" s="37"/>
      <c r="G7" s="201"/>
      <c r="H7" s="42" t="s">
        <v>322</v>
      </c>
      <c r="I7" s="34"/>
      <c r="J7" s="203"/>
      <c r="K7" s="34"/>
      <c r="L7" s="39"/>
      <c r="M7" s="201"/>
      <c r="N7" s="42"/>
      <c r="O7" s="34"/>
      <c r="P7" s="203"/>
      <c r="Q7" s="34"/>
      <c r="R7" s="34"/>
      <c r="S7" s="9"/>
      <c r="T7" s="9"/>
      <c r="X7" s="37"/>
    </row>
    <row r="8" spans="1:24" ht="11.25">
      <c r="A8" s="32"/>
      <c r="B8" t="s">
        <v>35</v>
      </c>
      <c r="C8" s="9"/>
      <c r="D8" s="9"/>
      <c r="E8" s="9"/>
      <c r="F8" s="37"/>
      <c r="G8" s="32">
        <v>433</v>
      </c>
      <c r="H8" s="34"/>
      <c r="I8" s="42" t="s">
        <v>273</v>
      </c>
      <c r="J8" s="41"/>
      <c r="K8" s="204"/>
      <c r="L8" s="39"/>
      <c r="M8" s="201"/>
      <c r="N8" s="34"/>
      <c r="O8" s="42"/>
      <c r="P8" s="176"/>
      <c r="Q8" s="34"/>
      <c r="R8" s="34"/>
      <c r="S8" s="9"/>
      <c r="T8" s="9"/>
      <c r="X8" s="37"/>
    </row>
    <row r="9" spans="1:24" ht="11.25">
      <c r="A9" s="32"/>
      <c r="B9" s="8" t="s">
        <v>274</v>
      </c>
      <c r="C9" s="9"/>
      <c r="D9" s="9"/>
      <c r="E9" s="9"/>
      <c r="F9" s="37"/>
      <c r="G9" s="32">
        <v>434</v>
      </c>
      <c r="H9" s="34"/>
      <c r="I9" s="42" t="s">
        <v>275</v>
      </c>
      <c r="J9" s="41"/>
      <c r="K9" s="204"/>
      <c r="L9" s="39"/>
      <c r="M9" s="201"/>
      <c r="N9" s="34"/>
      <c r="O9" s="42"/>
      <c r="P9" s="176"/>
      <c r="Q9" s="34"/>
      <c r="R9" s="34"/>
      <c r="S9" s="9"/>
      <c r="T9" s="9"/>
      <c r="X9" s="37"/>
    </row>
    <row r="10" spans="1:24" ht="11.25">
      <c r="A10" s="32"/>
      <c r="B10" s="8"/>
      <c r="C10" s="9"/>
      <c r="D10" s="9"/>
      <c r="E10" s="9"/>
      <c r="F10" s="37"/>
      <c r="G10" s="32">
        <v>435</v>
      </c>
      <c r="H10" s="34"/>
      <c r="I10" s="42" t="s">
        <v>70</v>
      </c>
      <c r="J10" s="41"/>
      <c r="K10" s="204"/>
      <c r="L10" s="71"/>
      <c r="M10" s="201"/>
      <c r="N10" s="34"/>
      <c r="O10" s="42"/>
      <c r="P10" s="176"/>
      <c r="Q10" s="34"/>
      <c r="R10" s="205"/>
      <c r="S10" s="9"/>
      <c r="T10" s="9"/>
      <c r="X10" s="37"/>
    </row>
    <row r="11" spans="1:24" ht="11.25">
      <c r="A11" s="32"/>
      <c r="B11" s="47" t="s">
        <v>276</v>
      </c>
      <c r="C11" s="90"/>
      <c r="D11" s="160"/>
      <c r="E11" s="90"/>
      <c r="F11" s="37"/>
      <c r="G11" s="32">
        <v>436</v>
      </c>
      <c r="H11" s="9"/>
      <c r="I11" s="8" t="s">
        <v>242</v>
      </c>
      <c r="J11" s="52"/>
      <c r="K11" s="53" t="s">
        <v>277</v>
      </c>
      <c r="L11" s="39"/>
      <c r="M11" s="201"/>
      <c r="N11" s="34"/>
      <c r="O11" s="42"/>
      <c r="P11" s="206"/>
      <c r="Q11" s="207"/>
      <c r="R11" s="34"/>
      <c r="S11" s="9"/>
      <c r="T11" s="9"/>
      <c r="X11" s="37"/>
    </row>
    <row r="12" spans="1:24" ht="11.25">
      <c r="A12" s="32">
        <v>401</v>
      </c>
      <c r="B12" s="9"/>
      <c r="C12" s="9" t="s">
        <v>278</v>
      </c>
      <c r="D12" s="52"/>
      <c r="E12" s="208"/>
      <c r="F12" s="37"/>
      <c r="G12" s="32"/>
      <c r="H12" s="34"/>
      <c r="I12" s="8"/>
      <c r="J12" s="72"/>
      <c r="K12" s="47"/>
      <c r="L12" s="39"/>
      <c r="M12" s="201"/>
      <c r="N12" s="34"/>
      <c r="O12" s="42"/>
      <c r="P12" s="176"/>
      <c r="Q12" s="42"/>
      <c r="R12" s="34"/>
      <c r="S12" s="9"/>
      <c r="T12" s="9"/>
      <c r="X12" s="37"/>
    </row>
    <row r="13" spans="1:24" ht="11.25">
      <c r="A13" s="32">
        <v>402</v>
      </c>
      <c r="B13" s="9"/>
      <c r="C13" s="42" t="s">
        <v>54</v>
      </c>
      <c r="D13" s="52"/>
      <c r="E13" s="208"/>
      <c r="F13" s="37"/>
      <c r="G13" s="32"/>
      <c r="H13" s="63" t="s">
        <v>279</v>
      </c>
      <c r="I13" s="64"/>
      <c r="J13" s="65">
        <f>SUMPRODUCT(J8:J10,K8:K10)+J11</f>
        <v>0</v>
      </c>
      <c r="K13" s="63" t="s">
        <v>227</v>
      </c>
      <c r="L13" s="96"/>
      <c r="M13" s="201"/>
      <c r="N13" s="34"/>
      <c r="O13" s="209"/>
      <c r="P13" s="210"/>
      <c r="Q13" s="34"/>
      <c r="R13" s="34"/>
      <c r="S13" s="9"/>
      <c r="T13" s="9"/>
      <c r="X13" s="37"/>
    </row>
    <row r="14" spans="1:24" ht="11.25">
      <c r="A14" s="32">
        <v>403</v>
      </c>
      <c r="B14" s="9"/>
      <c r="C14" s="42" t="s">
        <v>58</v>
      </c>
      <c r="D14" s="52"/>
      <c r="E14" s="208"/>
      <c r="F14" s="37"/>
      <c r="G14" s="201"/>
      <c r="L14" s="49"/>
      <c r="M14" s="201"/>
      <c r="N14" s="42"/>
      <c r="O14" s="34"/>
      <c r="P14" s="176"/>
      <c r="Q14" s="42"/>
      <c r="R14" s="34"/>
      <c r="S14" s="9"/>
      <c r="T14" s="9"/>
      <c r="X14" s="37"/>
    </row>
    <row r="15" spans="1:24" ht="11.25">
      <c r="A15" s="32">
        <v>404</v>
      </c>
      <c r="B15" s="9"/>
      <c r="C15" s="34" t="s">
        <v>62</v>
      </c>
      <c r="D15" s="52"/>
      <c r="E15" s="208"/>
      <c r="F15" s="37"/>
      <c r="G15" s="201"/>
      <c r="L15" s="39"/>
      <c r="M15" s="201"/>
      <c r="N15" s="34"/>
      <c r="O15" s="34"/>
      <c r="P15" s="34"/>
      <c r="Q15" s="34"/>
      <c r="R15" s="34"/>
      <c r="S15" s="9"/>
      <c r="T15" s="9"/>
      <c r="X15" s="37"/>
    </row>
    <row r="16" spans="1:24" ht="11.25">
      <c r="A16" s="32">
        <v>405</v>
      </c>
      <c r="B16" s="9"/>
      <c r="C16" s="42" t="s">
        <v>70</v>
      </c>
      <c r="D16" s="52"/>
      <c r="E16" s="208"/>
      <c r="F16" s="37"/>
      <c r="G16" s="201"/>
      <c r="L16" s="39"/>
      <c r="M16" s="201"/>
      <c r="N16" s="34"/>
      <c r="O16" s="34"/>
      <c r="P16" s="34"/>
      <c r="Q16" s="34"/>
      <c r="R16" s="34"/>
      <c r="S16" s="9"/>
      <c r="T16" s="9"/>
      <c r="X16" s="37"/>
    </row>
    <row r="17" spans="1:24" ht="11.25">
      <c r="A17" s="32">
        <v>406</v>
      </c>
      <c r="B17" s="9"/>
      <c r="C17" s="42" t="s">
        <v>160</v>
      </c>
      <c r="D17" s="52"/>
      <c r="E17" s="150" t="s">
        <v>80</v>
      </c>
      <c r="F17" s="59"/>
      <c r="G17" s="201"/>
      <c r="H17" s="34"/>
      <c r="I17" s="42"/>
      <c r="J17" s="206"/>
      <c r="K17" s="211"/>
      <c r="L17" s="212"/>
      <c r="M17" s="201"/>
      <c r="N17" s="34"/>
      <c r="O17" s="42"/>
      <c r="P17" s="206"/>
      <c r="Q17" s="211"/>
      <c r="R17" s="205"/>
      <c r="S17" s="9"/>
      <c r="T17" s="9"/>
      <c r="X17" s="37"/>
    </row>
    <row r="18" spans="1:24" ht="11.25" customHeight="1">
      <c r="A18" s="32"/>
      <c r="B18" s="9"/>
      <c r="C18" s="7" t="s">
        <v>217</v>
      </c>
      <c r="D18" s="56">
        <f>SUMPRODUCT(E12:E16,D12:D16)+D17</f>
        <v>0</v>
      </c>
      <c r="E18" s="151" t="s">
        <v>280</v>
      </c>
      <c r="F18" s="152"/>
      <c r="G18" s="201"/>
      <c r="H18" s="34"/>
      <c r="I18" s="213"/>
      <c r="J18" s="176"/>
      <c r="K18" s="214"/>
      <c r="L18" s="215"/>
      <c r="M18" s="201"/>
      <c r="N18" s="34"/>
      <c r="O18" s="213"/>
      <c r="P18" s="176"/>
      <c r="Q18" s="214"/>
      <c r="R18" s="42"/>
      <c r="S18" s="9"/>
      <c r="T18" s="9"/>
      <c r="X18" s="37"/>
    </row>
    <row r="19" spans="1:24" ht="11.25">
      <c r="A19" s="81"/>
      <c r="B19" s="8"/>
      <c r="C19" s="9"/>
      <c r="D19" s="61"/>
      <c r="E19" s="9"/>
      <c r="F19" s="37"/>
      <c r="L19" s="39"/>
      <c r="M19" s="213"/>
      <c r="N19" s="34"/>
      <c r="O19" s="34"/>
      <c r="P19" s="34"/>
      <c r="Q19" s="34"/>
      <c r="R19" s="34"/>
      <c r="S19" s="9"/>
      <c r="T19" s="9"/>
      <c r="X19" s="37"/>
    </row>
    <row r="20" spans="1:24" ht="11.25">
      <c r="A20" s="32"/>
      <c r="B20" s="47" t="s">
        <v>281</v>
      </c>
      <c r="C20" s="90"/>
      <c r="D20" s="160"/>
      <c r="E20" s="90"/>
      <c r="F20" s="37"/>
      <c r="L20" s="39"/>
      <c r="M20" s="213"/>
      <c r="N20" s="34"/>
      <c r="O20" s="34"/>
      <c r="P20" s="34"/>
      <c r="Q20" s="34"/>
      <c r="R20" s="34"/>
      <c r="S20" s="9"/>
      <c r="T20" s="9"/>
      <c r="X20" s="37"/>
    </row>
    <row r="21" spans="1:24" ht="11.25">
      <c r="A21" s="32">
        <v>407</v>
      </c>
      <c r="B21" s="9"/>
      <c r="C21" s="9" t="s">
        <v>278</v>
      </c>
      <c r="D21" s="52"/>
      <c r="E21" s="208"/>
      <c r="F21" s="37"/>
      <c r="G21" s="195"/>
      <c r="H21" s="4"/>
      <c r="I21" s="4"/>
      <c r="J21" s="27"/>
      <c r="K21" s="4"/>
      <c r="L21" s="30"/>
      <c r="M21" s="159"/>
      <c r="N21" s="34"/>
      <c r="O21" s="34"/>
      <c r="P21" s="202"/>
      <c r="Q21" s="34"/>
      <c r="R21" s="34"/>
      <c r="S21" s="9"/>
      <c r="T21" s="9"/>
      <c r="X21" s="37"/>
    </row>
    <row r="22" spans="1:24" ht="11.25">
      <c r="A22" s="32">
        <v>408</v>
      </c>
      <c r="B22" s="9"/>
      <c r="C22" s="42" t="s">
        <v>54</v>
      </c>
      <c r="D22" s="52"/>
      <c r="E22" s="208"/>
      <c r="F22" s="37"/>
      <c r="G22" s="142"/>
      <c r="H22" s="9" t="s">
        <v>266</v>
      </c>
      <c r="I22" s="9"/>
      <c r="J22" s="9"/>
      <c r="K22" s="9"/>
      <c r="L22" s="39"/>
      <c r="M22" s="159"/>
      <c r="N22" s="34"/>
      <c r="O22" s="34"/>
      <c r="P22" s="34"/>
      <c r="Q22" s="34"/>
      <c r="R22" s="34"/>
      <c r="S22" s="9"/>
      <c r="T22" s="9"/>
      <c r="X22" s="37"/>
    </row>
    <row r="23" spans="1:24" ht="11.25">
      <c r="A23" s="32">
        <v>409</v>
      </c>
      <c r="B23" s="9"/>
      <c r="C23" s="42" t="s">
        <v>58</v>
      </c>
      <c r="D23" s="52"/>
      <c r="E23" s="208"/>
      <c r="F23" s="37"/>
      <c r="G23" s="38"/>
      <c r="H23" s="8" t="s">
        <v>282</v>
      </c>
      <c r="I23" s="9"/>
      <c r="J23" s="9"/>
      <c r="K23" s="9"/>
      <c r="L23" s="39"/>
      <c r="M23" s="201"/>
      <c r="N23" s="42"/>
      <c r="O23" s="34"/>
      <c r="P23" s="34"/>
      <c r="Q23" s="34"/>
      <c r="R23" s="34"/>
      <c r="S23" s="9"/>
      <c r="T23" s="9"/>
      <c r="X23" s="37"/>
    </row>
    <row r="24" spans="1:24" ht="11.25">
      <c r="A24" s="32">
        <v>410</v>
      </c>
      <c r="B24" s="9"/>
      <c r="C24" s="34" t="s">
        <v>62</v>
      </c>
      <c r="D24" s="52"/>
      <c r="E24" s="208"/>
      <c r="F24" s="37"/>
      <c r="G24" s="38"/>
      <c r="H24" s="8" t="s">
        <v>283</v>
      </c>
      <c r="I24" s="9"/>
      <c r="J24" s="9"/>
      <c r="K24" s="9"/>
      <c r="L24" s="39"/>
      <c r="M24" s="201"/>
      <c r="N24" s="42"/>
      <c r="O24" s="34"/>
      <c r="P24" s="34"/>
      <c r="Q24" s="34"/>
      <c r="R24" s="34"/>
      <c r="S24" s="9"/>
      <c r="T24" s="9"/>
      <c r="X24" s="37"/>
    </row>
    <row r="25" spans="1:24" ht="11.25">
      <c r="A25" s="32">
        <v>411</v>
      </c>
      <c r="B25" s="9"/>
      <c r="C25" s="42" t="s">
        <v>70</v>
      </c>
      <c r="D25" s="52"/>
      <c r="E25" s="208"/>
      <c r="F25" s="37"/>
      <c r="G25" s="38"/>
      <c r="H25" s="9"/>
      <c r="I25" s="9"/>
      <c r="J25" s="9"/>
      <c r="K25" s="9"/>
      <c r="L25" s="39"/>
      <c r="M25" s="201"/>
      <c r="N25" s="34"/>
      <c r="O25" s="34"/>
      <c r="P25" s="34"/>
      <c r="Q25" s="34"/>
      <c r="R25" s="34"/>
      <c r="S25" s="9"/>
      <c r="T25" s="9"/>
      <c r="X25" s="37"/>
    </row>
    <row r="26" spans="1:24" ht="11.25">
      <c r="A26" s="32">
        <v>412</v>
      </c>
      <c r="B26" s="9"/>
      <c r="C26" s="42" t="s">
        <v>160</v>
      </c>
      <c r="D26" s="52"/>
      <c r="E26" s="150" t="s">
        <v>80</v>
      </c>
      <c r="F26" s="59"/>
      <c r="G26" s="38"/>
      <c r="H26" s="8" t="s">
        <v>284</v>
      </c>
      <c r="I26" s="8" t="s">
        <v>285</v>
      </c>
      <c r="J26" s="9"/>
      <c r="K26" s="9"/>
      <c r="L26" s="39"/>
      <c r="M26" s="201"/>
      <c r="N26" s="42"/>
      <c r="O26" s="42"/>
      <c r="P26" s="34"/>
      <c r="Q26" s="34"/>
      <c r="R26" s="34"/>
      <c r="S26" s="9"/>
      <c r="T26" s="9"/>
      <c r="X26" s="37"/>
    </row>
    <row r="27" spans="1:24" ht="11.25">
      <c r="A27" s="32"/>
      <c r="B27" s="9"/>
      <c r="C27" s="7" t="s">
        <v>217</v>
      </c>
      <c r="D27" s="56">
        <f>SUMPRODUCT(E21:E25,D21:D25)+D26</f>
        <v>0</v>
      </c>
      <c r="E27" s="151" t="s">
        <v>280</v>
      </c>
      <c r="F27" s="152"/>
      <c r="G27" s="38"/>
      <c r="H27" s="9"/>
      <c r="I27" s="8" t="s">
        <v>286</v>
      </c>
      <c r="J27" s="9"/>
      <c r="K27" s="9"/>
      <c r="L27" s="39"/>
      <c r="M27" s="201"/>
      <c r="N27" s="34"/>
      <c r="O27" s="42"/>
      <c r="P27" s="34"/>
      <c r="Q27" s="34"/>
      <c r="R27" s="34"/>
      <c r="S27" s="9"/>
      <c r="T27" s="9"/>
      <c r="X27" s="37"/>
    </row>
    <row r="28" spans="1:24" ht="11.25">
      <c r="A28" s="133"/>
      <c r="F28" s="37"/>
      <c r="G28" s="38"/>
      <c r="H28" s="9"/>
      <c r="I28" s="8" t="s">
        <v>287</v>
      </c>
      <c r="J28" s="9"/>
      <c r="K28" s="9"/>
      <c r="L28" s="39"/>
      <c r="M28" s="201"/>
      <c r="N28" s="34"/>
      <c r="O28" s="42"/>
      <c r="P28" s="34"/>
      <c r="Q28" s="34"/>
      <c r="R28" s="34"/>
      <c r="S28" s="9"/>
      <c r="T28" s="9"/>
      <c r="X28" s="37"/>
    </row>
    <row r="29" spans="1:24" ht="11.25">
      <c r="A29" s="81"/>
      <c r="B29" s="47" t="s">
        <v>288</v>
      </c>
      <c r="C29" s="216"/>
      <c r="D29" s="72"/>
      <c r="E29" s="90"/>
      <c r="F29" s="37"/>
      <c r="G29" s="38"/>
      <c r="H29" s="9"/>
      <c r="I29" s="9"/>
      <c r="J29" s="9"/>
      <c r="K29" s="9"/>
      <c r="L29" s="39"/>
      <c r="M29" s="201"/>
      <c r="N29" s="34"/>
      <c r="O29" s="34"/>
      <c r="P29" s="34"/>
      <c r="Q29" s="34"/>
      <c r="R29" s="34"/>
      <c r="S29" s="9"/>
      <c r="T29" s="9"/>
      <c r="X29" s="37"/>
    </row>
    <row r="30" spans="1:24" ht="11.25">
      <c r="A30" s="32">
        <v>413</v>
      </c>
      <c r="B30" s="9"/>
      <c r="C30" s="9" t="s">
        <v>278</v>
      </c>
      <c r="D30" s="52"/>
      <c r="E30" s="208"/>
      <c r="F30" s="37"/>
      <c r="G30" s="38"/>
      <c r="H30" s="9"/>
      <c r="I30" s="9"/>
      <c r="J30" s="9"/>
      <c r="K30" s="9"/>
      <c r="L30" s="39"/>
      <c r="M30" s="201"/>
      <c r="N30" s="34"/>
      <c r="O30" s="34"/>
      <c r="P30" s="34"/>
      <c r="Q30" s="34"/>
      <c r="R30" s="34"/>
      <c r="S30" s="9"/>
      <c r="T30" s="9"/>
      <c r="X30" s="37"/>
    </row>
    <row r="31" spans="1:24" ht="11.25">
      <c r="A31" s="32">
        <v>414</v>
      </c>
      <c r="B31" s="9"/>
      <c r="C31" s="42" t="s">
        <v>54</v>
      </c>
      <c r="D31" s="52"/>
      <c r="E31" s="208"/>
      <c r="F31" s="37"/>
      <c r="G31" s="32">
        <v>501</v>
      </c>
      <c r="H31" s="8" t="s">
        <v>289</v>
      </c>
      <c r="I31" s="8" t="s">
        <v>290</v>
      </c>
      <c r="J31" s="41"/>
      <c r="K31" s="43"/>
      <c r="L31" s="39"/>
      <c r="M31" s="201"/>
      <c r="N31" s="42"/>
      <c r="O31" s="42"/>
      <c r="P31" s="176"/>
      <c r="Q31" s="198"/>
      <c r="R31" s="34"/>
      <c r="S31" s="9"/>
      <c r="T31" s="9"/>
      <c r="X31" s="37"/>
    </row>
    <row r="32" spans="1:24" ht="11.25">
      <c r="A32" s="32">
        <v>415</v>
      </c>
      <c r="B32" s="9"/>
      <c r="C32" s="42" t="s">
        <v>58</v>
      </c>
      <c r="D32" s="52"/>
      <c r="E32" s="208"/>
      <c r="F32" s="37"/>
      <c r="G32" s="32">
        <v>502</v>
      </c>
      <c r="H32" s="9"/>
      <c r="I32" s="9" t="s">
        <v>291</v>
      </c>
      <c r="J32" s="41"/>
      <c r="K32" s="43"/>
      <c r="L32" s="39"/>
      <c r="M32" s="201"/>
      <c r="N32" s="34"/>
      <c r="O32" s="34"/>
      <c r="P32" s="176"/>
      <c r="Q32" s="198"/>
      <c r="R32" s="34"/>
      <c r="S32" s="9"/>
      <c r="T32" s="9"/>
      <c r="X32" s="37"/>
    </row>
    <row r="33" spans="1:24" ht="11.25">
      <c r="A33" s="32">
        <v>416</v>
      </c>
      <c r="B33" s="9"/>
      <c r="C33" s="34" t="s">
        <v>62</v>
      </c>
      <c r="D33" s="52"/>
      <c r="E33" s="208"/>
      <c r="F33" s="37"/>
      <c r="G33" s="32">
        <v>503</v>
      </c>
      <c r="H33" s="9"/>
      <c r="I33" s="9" t="s">
        <v>292</v>
      </c>
      <c r="J33" s="41"/>
      <c r="K33" s="43"/>
      <c r="L33" s="39"/>
      <c r="M33" s="201"/>
      <c r="N33" s="34"/>
      <c r="O33" s="34"/>
      <c r="P33" s="176"/>
      <c r="Q33" s="198"/>
      <c r="R33" s="34"/>
      <c r="S33" s="9"/>
      <c r="T33" s="9"/>
      <c r="X33" s="37"/>
    </row>
    <row r="34" spans="1:24" ht="11.25">
      <c r="A34" s="32">
        <v>417</v>
      </c>
      <c r="B34" s="9"/>
      <c r="C34" s="42" t="s">
        <v>70</v>
      </c>
      <c r="D34" s="52"/>
      <c r="E34" s="208"/>
      <c r="F34" s="37"/>
      <c r="G34" s="32">
        <v>504</v>
      </c>
      <c r="H34" s="9"/>
      <c r="I34" s="34" t="s">
        <v>293</v>
      </c>
      <c r="J34" s="41"/>
      <c r="K34" s="43"/>
      <c r="L34" s="55"/>
      <c r="M34" s="201"/>
      <c r="N34" s="34"/>
      <c r="O34" s="34"/>
      <c r="P34" s="176"/>
      <c r="Q34" s="198"/>
      <c r="R34" s="203"/>
      <c r="S34" s="9"/>
      <c r="T34" s="9"/>
      <c r="X34" s="37"/>
    </row>
    <row r="35" spans="1:24" ht="11.25">
      <c r="A35" s="32">
        <v>418</v>
      </c>
      <c r="B35" s="9"/>
      <c r="C35" s="42" t="s">
        <v>160</v>
      </c>
      <c r="D35" s="52"/>
      <c r="E35" s="150" t="s">
        <v>80</v>
      </c>
      <c r="F35" s="59"/>
      <c r="G35" s="32">
        <v>505</v>
      </c>
      <c r="H35" s="8" t="s">
        <v>294</v>
      </c>
      <c r="I35" s="34" t="s">
        <v>295</v>
      </c>
      <c r="J35" s="41"/>
      <c r="K35" s="43"/>
      <c r="L35" s="39"/>
      <c r="M35" s="201"/>
      <c r="N35" s="42"/>
      <c r="O35" s="34"/>
      <c r="P35" s="176"/>
      <c r="Q35" s="198"/>
      <c r="R35" s="34"/>
      <c r="S35" s="9"/>
      <c r="T35" s="9"/>
      <c r="X35" s="37"/>
    </row>
    <row r="36" spans="1:24" ht="11.25">
      <c r="A36" s="32"/>
      <c r="B36" s="9"/>
      <c r="C36" s="7" t="s">
        <v>217</v>
      </c>
      <c r="D36" s="56">
        <f>SUMPRODUCT(E30:E34,D30:D34)+D35</f>
        <v>0</v>
      </c>
      <c r="E36" s="151" t="s">
        <v>280</v>
      </c>
      <c r="F36" s="152"/>
      <c r="G36" s="32">
        <v>506</v>
      </c>
      <c r="H36" s="9"/>
      <c r="I36" s="34" t="s">
        <v>296</v>
      </c>
      <c r="J36" s="41"/>
      <c r="K36" s="43"/>
      <c r="L36" s="39"/>
      <c r="M36" s="201"/>
      <c r="N36" s="34"/>
      <c r="O36" s="34"/>
      <c r="P36" s="176"/>
      <c r="Q36" s="198"/>
      <c r="R36" s="34"/>
      <c r="S36" s="142"/>
      <c r="T36" s="9"/>
      <c r="U36" s="9"/>
      <c r="V36" s="9"/>
      <c r="W36" s="9"/>
      <c r="X36" s="37"/>
    </row>
    <row r="37" spans="1:24" ht="11.25">
      <c r="A37" s="82"/>
      <c r="B37" s="9"/>
      <c r="C37" s="9"/>
      <c r="D37" s="61"/>
      <c r="E37" s="9"/>
      <c r="F37" s="37"/>
      <c r="G37" s="32">
        <v>507</v>
      </c>
      <c r="I37" s="34" t="s">
        <v>297</v>
      </c>
      <c r="J37" s="147"/>
      <c r="K37" s="147"/>
      <c r="L37" s="39"/>
      <c r="N37" s="34"/>
      <c r="O37" s="34"/>
      <c r="P37" s="34"/>
      <c r="Q37" s="34"/>
      <c r="R37" s="34"/>
      <c r="S37" s="9"/>
      <c r="T37" s="9"/>
      <c r="X37" s="37"/>
    </row>
    <row r="38" spans="1:24" ht="11.25">
      <c r="A38" s="82"/>
      <c r="B38" s="47" t="s">
        <v>298</v>
      </c>
      <c r="C38" s="90"/>
      <c r="D38" s="72"/>
      <c r="E38" s="90"/>
      <c r="F38" s="37"/>
      <c r="G38" s="32">
        <v>508</v>
      </c>
      <c r="H38" s="9"/>
      <c r="I38" s="42" t="s">
        <v>299</v>
      </c>
      <c r="J38" s="41"/>
      <c r="K38" s="43"/>
      <c r="L38" s="39"/>
      <c r="M38" s="201"/>
      <c r="N38" s="34"/>
      <c r="O38" s="42"/>
      <c r="P38" s="176"/>
      <c r="Q38" s="198"/>
      <c r="R38" s="34"/>
      <c r="S38" s="9"/>
      <c r="T38" s="9"/>
      <c r="X38" s="37"/>
    </row>
    <row r="39" spans="1:24" ht="11.25">
      <c r="A39" s="32">
        <v>419</v>
      </c>
      <c r="B39" s="9"/>
      <c r="C39" s="9" t="s">
        <v>278</v>
      </c>
      <c r="D39" s="52"/>
      <c r="E39" s="208"/>
      <c r="F39" s="37"/>
      <c r="G39" s="32">
        <v>509</v>
      </c>
      <c r="H39" s="9"/>
      <c r="I39" s="42" t="s">
        <v>160</v>
      </c>
      <c r="J39" s="35"/>
      <c r="K39" s="53" t="s">
        <v>80</v>
      </c>
      <c r="L39" s="39"/>
      <c r="M39" s="201"/>
      <c r="N39" s="34"/>
      <c r="O39" s="42"/>
      <c r="P39" s="176"/>
      <c r="Q39" s="207"/>
      <c r="R39" s="34"/>
      <c r="S39" s="9"/>
      <c r="T39" s="9"/>
      <c r="X39" s="37"/>
    </row>
    <row r="40" spans="1:24" ht="11.25">
      <c r="A40" s="32">
        <v>420</v>
      </c>
      <c r="C40" s="34" t="s">
        <v>325</v>
      </c>
      <c r="D40" s="52"/>
      <c r="E40" s="208"/>
      <c r="F40" s="37"/>
      <c r="G40" s="38"/>
      <c r="H40" s="9"/>
      <c r="I40" s="9"/>
      <c r="J40" s="61"/>
      <c r="K40" s="75"/>
      <c r="L40" s="39"/>
      <c r="M40" s="201"/>
      <c r="N40" s="34"/>
      <c r="O40" s="34"/>
      <c r="P40" s="176"/>
      <c r="Q40" s="198"/>
      <c r="R40" s="34"/>
      <c r="S40" s="9"/>
      <c r="T40" s="9"/>
      <c r="X40" s="37"/>
    </row>
    <row r="41" spans="1:24" ht="11.25">
      <c r="A41" s="32">
        <v>421</v>
      </c>
      <c r="B41" s="9"/>
      <c r="C41" s="42" t="s">
        <v>54</v>
      </c>
      <c r="D41" s="52"/>
      <c r="E41" s="208"/>
      <c r="F41" s="37"/>
      <c r="G41" s="38"/>
      <c r="H41" s="63" t="s">
        <v>300</v>
      </c>
      <c r="I41" s="64"/>
      <c r="J41" s="65">
        <f>SUMPRODUCT(J31:J38,K31:K38)+J39</f>
        <v>0</v>
      </c>
      <c r="K41" s="63" t="s">
        <v>117</v>
      </c>
      <c r="L41" s="96"/>
      <c r="M41" s="201"/>
      <c r="N41" s="42"/>
      <c r="O41" s="34"/>
      <c r="P41" s="176"/>
      <c r="Q41" s="42"/>
      <c r="R41" s="34"/>
      <c r="S41" s="9"/>
      <c r="T41" s="9"/>
      <c r="X41" s="37"/>
    </row>
    <row r="42" spans="1:24" ht="11.25" customHeight="1">
      <c r="A42" s="32">
        <v>422</v>
      </c>
      <c r="B42" s="9"/>
      <c r="C42" s="42" t="s">
        <v>58</v>
      </c>
      <c r="D42" s="52"/>
      <c r="E42" s="208"/>
      <c r="F42" s="37"/>
      <c r="G42" s="142"/>
      <c r="H42" s="9"/>
      <c r="I42" s="9"/>
      <c r="J42" s="9"/>
      <c r="K42" s="9"/>
      <c r="L42" s="39"/>
      <c r="M42" s="159"/>
      <c r="N42" s="34"/>
      <c r="O42" s="34"/>
      <c r="P42" s="34"/>
      <c r="Q42" s="34"/>
      <c r="R42" s="34"/>
      <c r="S42" s="9"/>
      <c r="T42" s="9"/>
      <c r="X42" s="37"/>
    </row>
    <row r="43" spans="1:24" ht="11.25">
      <c r="A43" s="32">
        <v>423</v>
      </c>
      <c r="B43" s="9"/>
      <c r="C43" s="42" t="s">
        <v>62</v>
      </c>
      <c r="D43" s="52"/>
      <c r="E43" s="208"/>
      <c r="F43" s="37"/>
      <c r="G43" s="142"/>
      <c r="H43" s="9"/>
      <c r="I43" s="9"/>
      <c r="J43" s="9"/>
      <c r="K43" s="9"/>
      <c r="L43" s="39"/>
      <c r="M43" s="159"/>
      <c r="N43" s="34"/>
      <c r="O43" s="34"/>
      <c r="P43" s="34"/>
      <c r="Q43" s="34"/>
      <c r="R43" s="34"/>
      <c r="S43" s="9"/>
      <c r="T43" s="9"/>
      <c r="X43" s="37"/>
    </row>
    <row r="44" spans="1:24" ht="11.25">
      <c r="A44" s="32">
        <v>424</v>
      </c>
      <c r="B44" s="9"/>
      <c r="C44" s="42" t="s">
        <v>70</v>
      </c>
      <c r="D44" s="52"/>
      <c r="E44" s="208"/>
      <c r="F44" s="59"/>
      <c r="G44" s="142"/>
      <c r="L44" s="39"/>
      <c r="M44" s="159"/>
      <c r="N44" s="34"/>
      <c r="O44" s="34"/>
      <c r="P44" s="34"/>
      <c r="Q44" s="34"/>
      <c r="R44" s="34"/>
      <c r="S44" s="142"/>
      <c r="T44" s="218"/>
      <c r="U44" s="9"/>
      <c r="V44" s="9"/>
      <c r="W44" s="9"/>
      <c r="X44" s="37"/>
    </row>
    <row r="45" spans="1:24" ht="11.25">
      <c r="A45" s="32">
        <v>425</v>
      </c>
      <c r="B45" s="9"/>
      <c r="C45" s="42" t="s">
        <v>160</v>
      </c>
      <c r="D45" s="52"/>
      <c r="E45" s="150" t="s">
        <v>80</v>
      </c>
      <c r="F45" s="37"/>
      <c r="G45" s="142"/>
      <c r="L45" s="39"/>
      <c r="M45" s="159"/>
      <c r="N45" s="34"/>
      <c r="O45" s="34"/>
      <c r="P45" s="34"/>
      <c r="Q45" s="34"/>
      <c r="R45" s="34"/>
      <c r="S45" s="142"/>
      <c r="T45" s="9"/>
      <c r="U45" s="9"/>
      <c r="V45" s="9"/>
      <c r="W45" s="9"/>
      <c r="X45" s="37"/>
    </row>
    <row r="46" spans="1:24" ht="11.25">
      <c r="A46" s="82"/>
      <c r="B46" s="9"/>
      <c r="C46" s="7" t="s">
        <v>217</v>
      </c>
      <c r="D46" s="56">
        <f>SUMPRODUCT(E39:E44,D39:D44)+D45</f>
        <v>0</v>
      </c>
      <c r="E46" s="151" t="s">
        <v>280</v>
      </c>
      <c r="F46" s="37"/>
      <c r="G46" s="142"/>
      <c r="L46" s="39"/>
      <c r="M46" s="159"/>
      <c r="N46" s="34"/>
      <c r="O46" s="34"/>
      <c r="P46" s="34"/>
      <c r="Q46" s="34"/>
      <c r="R46" s="34"/>
      <c r="S46" s="142"/>
      <c r="T46" s="8"/>
      <c r="U46" s="8"/>
      <c r="V46" s="9"/>
      <c r="W46" s="8"/>
      <c r="X46" s="37"/>
    </row>
    <row r="47" spans="1:24" ht="11.25">
      <c r="A47" s="82"/>
      <c r="F47" s="37"/>
      <c r="G47" s="142"/>
      <c r="L47" s="39"/>
      <c r="M47" s="159"/>
      <c r="N47" s="34"/>
      <c r="O47" s="34"/>
      <c r="P47" s="34"/>
      <c r="Q47" s="34"/>
      <c r="R47" s="34"/>
      <c r="S47" s="142"/>
      <c r="T47" s="8"/>
      <c r="U47" s="8"/>
      <c r="V47" s="9"/>
      <c r="W47" s="8"/>
      <c r="X47" s="37"/>
    </row>
    <row r="48" spans="1:24" ht="11.25">
      <c r="A48" s="82"/>
      <c r="B48" s="47" t="s">
        <v>323</v>
      </c>
      <c r="C48" s="90"/>
      <c r="D48" s="72"/>
      <c r="E48" s="90"/>
      <c r="F48" s="37"/>
      <c r="G48" s="142"/>
      <c r="L48" s="39"/>
      <c r="M48" s="159"/>
      <c r="N48" s="34"/>
      <c r="O48" s="34"/>
      <c r="P48" s="34"/>
      <c r="Q48" s="34"/>
      <c r="R48" s="34"/>
      <c r="S48" s="142"/>
      <c r="T48" s="8"/>
      <c r="U48" s="142"/>
      <c r="V48" s="9"/>
      <c r="W48" s="8"/>
      <c r="X48" s="37"/>
    </row>
    <row r="49" spans="1:24" ht="12" thickBot="1">
      <c r="A49" s="32">
        <v>426</v>
      </c>
      <c r="B49" s="9"/>
      <c r="C49" s="9" t="s">
        <v>278</v>
      </c>
      <c r="D49" s="52"/>
      <c r="E49" s="208"/>
      <c r="F49" s="37"/>
      <c r="G49" s="142"/>
      <c r="L49" s="39"/>
      <c r="M49" s="159"/>
      <c r="N49" s="34"/>
      <c r="O49" s="34"/>
      <c r="P49" s="34"/>
      <c r="Q49" s="34"/>
      <c r="R49" s="34"/>
      <c r="S49" s="142"/>
      <c r="T49" s="8"/>
      <c r="U49" s="9"/>
      <c r="V49" s="9"/>
      <c r="W49" s="9"/>
      <c r="X49" s="37"/>
    </row>
    <row r="50" spans="1:24" ht="11.25">
      <c r="A50" s="32">
        <v>427</v>
      </c>
      <c r="B50" s="9"/>
      <c r="C50" s="34" t="s">
        <v>326</v>
      </c>
      <c r="D50" s="52"/>
      <c r="E50" s="208"/>
      <c r="F50" s="37"/>
      <c r="G50" s="142"/>
      <c r="H50" s="110"/>
      <c r="I50" s="111"/>
      <c r="J50" s="111"/>
      <c r="K50" s="112"/>
      <c r="L50" s="39"/>
      <c r="M50" s="159"/>
      <c r="N50" s="34"/>
      <c r="O50" s="34"/>
      <c r="P50" s="34"/>
      <c r="Q50" s="34"/>
      <c r="R50" s="34"/>
      <c r="S50" s="142"/>
      <c r="T50" s="9"/>
      <c r="U50" s="8"/>
      <c r="V50" s="9"/>
      <c r="W50" s="8"/>
      <c r="X50" s="37"/>
    </row>
    <row r="51" spans="1:24" ht="11.25">
      <c r="A51" s="32">
        <v>428</v>
      </c>
      <c r="B51" s="9"/>
      <c r="C51" s="42" t="s">
        <v>54</v>
      </c>
      <c r="D51" s="52"/>
      <c r="E51" s="208"/>
      <c r="F51" s="37"/>
      <c r="G51" s="159"/>
      <c r="H51" s="113" t="s">
        <v>301</v>
      </c>
      <c r="I51" s="114"/>
      <c r="J51" s="114"/>
      <c r="K51" s="115"/>
      <c r="L51" s="39"/>
      <c r="M51" s="159"/>
      <c r="N51" s="46"/>
      <c r="O51" s="34"/>
      <c r="P51" s="34"/>
      <c r="Q51" s="34"/>
      <c r="R51" s="34"/>
      <c r="S51" s="142"/>
      <c r="T51" s="9"/>
      <c r="U51" s="9"/>
      <c r="V51" s="9"/>
      <c r="W51" s="9"/>
      <c r="X51" s="37"/>
    </row>
    <row r="52" spans="1:24" ht="11.25">
      <c r="A52" s="32">
        <v>429</v>
      </c>
      <c r="B52" s="9"/>
      <c r="C52" s="42" t="s">
        <v>58</v>
      </c>
      <c r="D52" s="52"/>
      <c r="E52" s="208"/>
      <c r="F52" s="37"/>
      <c r="G52" s="159"/>
      <c r="H52" s="116"/>
      <c r="I52" s="114" t="s">
        <v>265</v>
      </c>
      <c r="J52" s="169">
        <f>D69</f>
        <v>0</v>
      </c>
      <c r="K52" s="115"/>
      <c r="L52" s="39"/>
      <c r="M52" s="159"/>
      <c r="N52" s="34"/>
      <c r="O52" s="34"/>
      <c r="P52" s="210"/>
      <c r="Q52" s="34"/>
      <c r="R52" s="34"/>
      <c r="S52" s="142"/>
      <c r="T52" s="9"/>
      <c r="U52" s="9"/>
      <c r="V52" s="9"/>
      <c r="W52" s="9"/>
      <c r="X52" s="37"/>
    </row>
    <row r="53" spans="1:24" ht="11.25">
      <c r="A53" s="32">
        <v>430</v>
      </c>
      <c r="B53" s="9"/>
      <c r="C53" s="42" t="s">
        <v>62</v>
      </c>
      <c r="D53" s="52"/>
      <c r="E53" s="208"/>
      <c r="F53" s="37"/>
      <c r="G53" s="159"/>
      <c r="H53" s="116"/>
      <c r="I53" s="117" t="s">
        <v>302</v>
      </c>
      <c r="J53" s="169">
        <f>J13</f>
        <v>0</v>
      </c>
      <c r="K53" s="115"/>
      <c r="L53" s="39"/>
      <c r="M53" s="159"/>
      <c r="N53" s="34"/>
      <c r="O53" s="42"/>
      <c r="P53" s="210"/>
      <c r="Q53" s="34"/>
      <c r="R53" s="34"/>
      <c r="S53" s="142"/>
      <c r="T53" s="9"/>
      <c r="U53" s="9"/>
      <c r="V53" s="9"/>
      <c r="W53" s="9"/>
      <c r="X53" s="37"/>
    </row>
    <row r="54" spans="1:24" ht="11.25">
      <c r="A54" s="32">
        <v>431</v>
      </c>
      <c r="B54" s="9"/>
      <c r="C54" s="42" t="s">
        <v>70</v>
      </c>
      <c r="D54" s="52"/>
      <c r="E54" s="208"/>
      <c r="F54" s="37"/>
      <c r="G54" s="159"/>
      <c r="H54" s="116"/>
      <c r="I54" s="117" t="s">
        <v>266</v>
      </c>
      <c r="J54" s="169">
        <f>J41</f>
        <v>0</v>
      </c>
      <c r="K54" s="115"/>
      <c r="L54" s="39"/>
      <c r="M54" s="159"/>
      <c r="N54" s="34"/>
      <c r="O54" s="42"/>
      <c r="P54" s="210"/>
      <c r="Q54" s="34"/>
      <c r="R54" s="34"/>
      <c r="S54" s="142"/>
      <c r="T54" s="9"/>
      <c r="U54" s="9"/>
      <c r="V54" s="9"/>
      <c r="W54" s="9"/>
      <c r="X54" s="37"/>
    </row>
    <row r="55" spans="1:24" ht="11.25">
      <c r="A55" s="32">
        <v>432</v>
      </c>
      <c r="B55" s="9"/>
      <c r="C55" s="42" t="s">
        <v>160</v>
      </c>
      <c r="D55" s="52"/>
      <c r="E55" s="150" t="s">
        <v>80</v>
      </c>
      <c r="F55" s="37"/>
      <c r="G55" s="159"/>
      <c r="H55" s="116"/>
      <c r="I55" s="128" t="s">
        <v>179</v>
      </c>
      <c r="J55" s="173">
        <f>SUM(J52:J54)</f>
        <v>0</v>
      </c>
      <c r="K55" s="127" t="s">
        <v>280</v>
      </c>
      <c r="L55" s="122"/>
      <c r="M55" s="159"/>
      <c r="N55" s="34"/>
      <c r="O55" s="42"/>
      <c r="P55" s="210"/>
      <c r="Q55" s="42"/>
      <c r="R55" s="210"/>
      <c r="S55" s="142"/>
      <c r="T55" s="9"/>
      <c r="U55" s="9"/>
      <c r="V55" s="9"/>
      <c r="W55" s="9"/>
      <c r="X55" s="37"/>
    </row>
    <row r="56" spans="1:24" ht="12" thickBot="1">
      <c r="A56" s="82"/>
      <c r="C56" s="219" t="s">
        <v>240</v>
      </c>
      <c r="D56" s="56">
        <f>SUMPRODUCT(E49:E54,D49:D54)+D55</f>
        <v>0</v>
      </c>
      <c r="E56" s="151" t="s">
        <v>241</v>
      </c>
      <c r="F56" s="37"/>
      <c r="G56" s="159"/>
      <c r="H56" s="130"/>
      <c r="I56" s="131"/>
      <c r="J56" s="131"/>
      <c r="K56" s="132"/>
      <c r="L56" s="39"/>
      <c r="M56" s="159"/>
      <c r="N56" s="34"/>
      <c r="O56" s="34"/>
      <c r="P56" s="34"/>
      <c r="Q56" s="34"/>
      <c r="R56" s="34"/>
      <c r="S56" s="142"/>
      <c r="T56" s="9"/>
      <c r="U56" s="9"/>
      <c r="V56" s="9"/>
      <c r="W56" s="9"/>
      <c r="X56" s="37"/>
    </row>
    <row r="57" spans="1:24" ht="11.25">
      <c r="A57" s="82"/>
      <c r="B57" s="9"/>
      <c r="C57" s="9"/>
      <c r="D57" s="9"/>
      <c r="E57" s="9"/>
      <c r="F57" s="37"/>
      <c r="G57" s="159"/>
      <c r="H57" s="34"/>
      <c r="I57" s="34"/>
      <c r="J57" s="34"/>
      <c r="K57" s="34"/>
      <c r="L57" s="74"/>
      <c r="M57" s="159"/>
      <c r="N57" s="34"/>
      <c r="O57" s="34"/>
      <c r="P57" s="34"/>
      <c r="Q57" s="34"/>
      <c r="R57" s="34"/>
      <c r="S57" s="142"/>
      <c r="T57" s="9"/>
      <c r="U57" s="9"/>
      <c r="V57" s="9"/>
      <c r="W57" s="9"/>
      <c r="X57" s="37"/>
    </row>
    <row r="58" spans="1:24" ht="11.25">
      <c r="A58" s="82"/>
      <c r="B58" s="9"/>
      <c r="C58" s="9"/>
      <c r="D58" s="9"/>
      <c r="E58" s="9"/>
      <c r="F58" s="37"/>
      <c r="G58" s="159"/>
      <c r="H58" s="34"/>
      <c r="I58" s="34"/>
      <c r="J58" s="34"/>
      <c r="K58" s="34"/>
      <c r="L58" s="74"/>
      <c r="M58" s="159"/>
      <c r="N58" s="34"/>
      <c r="O58" s="34"/>
      <c r="P58" s="34"/>
      <c r="Q58" s="34"/>
      <c r="R58" s="34"/>
      <c r="S58" s="142"/>
      <c r="T58" s="9"/>
      <c r="U58" s="9"/>
      <c r="V58" s="9"/>
      <c r="W58" s="9"/>
      <c r="X58" s="37"/>
    </row>
    <row r="59" spans="1:24" ht="11.25">
      <c r="A59" s="220"/>
      <c r="B59" s="34"/>
      <c r="C59" s="34"/>
      <c r="D59" s="34"/>
      <c r="E59" s="34"/>
      <c r="F59" s="121"/>
      <c r="G59" s="201"/>
      <c r="H59" s="34"/>
      <c r="I59" s="9"/>
      <c r="J59" s="9"/>
      <c r="K59" s="9"/>
      <c r="L59" s="39"/>
      <c r="M59" s="201"/>
      <c r="N59" s="34"/>
      <c r="O59" s="34"/>
      <c r="P59" s="34"/>
      <c r="Q59" s="34"/>
      <c r="R59" s="34"/>
      <c r="S59" s="142"/>
      <c r="T59" s="9"/>
      <c r="U59" s="9"/>
      <c r="V59" s="9"/>
      <c r="W59" s="9"/>
      <c r="X59" s="37"/>
    </row>
    <row r="60" spans="1:24" ht="11.25">
      <c r="A60" s="220"/>
      <c r="B60" s="164"/>
      <c r="C60" s="241"/>
      <c r="D60" s="221" t="s">
        <v>245</v>
      </c>
      <c r="E60" s="166" t="s">
        <v>246</v>
      </c>
      <c r="F60" s="37"/>
      <c r="G60" s="201"/>
      <c r="H60" s="34"/>
      <c r="L60" s="39"/>
      <c r="M60" s="201"/>
      <c r="N60" s="34"/>
      <c r="O60" s="34"/>
      <c r="P60" s="34"/>
      <c r="Q60" s="34"/>
      <c r="R60" s="34"/>
      <c r="S60" s="142"/>
      <c r="T60" s="9"/>
      <c r="U60" s="9"/>
      <c r="V60" s="9"/>
      <c r="W60" s="9"/>
      <c r="X60" s="37"/>
    </row>
    <row r="61" spans="1:24" ht="12" thickBot="1">
      <c r="A61" s="220"/>
      <c r="B61" s="222"/>
      <c r="C61" s="243" t="s">
        <v>303</v>
      </c>
      <c r="D61" s="167">
        <f>D18</f>
        <v>0</v>
      </c>
      <c r="E61" s="168">
        <v>13</v>
      </c>
      <c r="F61" s="37"/>
      <c r="G61" s="201"/>
      <c r="H61" s="34"/>
      <c r="L61" s="39"/>
      <c r="M61" s="201"/>
      <c r="N61" s="34"/>
      <c r="O61" s="34"/>
      <c r="P61" s="34"/>
      <c r="Q61" s="34"/>
      <c r="R61" s="34"/>
      <c r="S61" s="142"/>
      <c r="T61" s="9"/>
      <c r="U61" s="9"/>
      <c r="V61" s="9"/>
      <c r="W61" s="9"/>
      <c r="X61" s="37"/>
    </row>
    <row r="62" spans="1:24" ht="12" thickTop="1">
      <c r="A62" s="220"/>
      <c r="B62" s="222"/>
      <c r="C62" s="243" t="s">
        <v>304</v>
      </c>
      <c r="D62" s="167">
        <f>D27</f>
        <v>0</v>
      </c>
      <c r="E62" s="168">
        <v>5</v>
      </c>
      <c r="F62" s="37"/>
      <c r="G62" s="223"/>
      <c r="H62" s="224"/>
      <c r="I62" s="224"/>
      <c r="J62" s="224"/>
      <c r="K62" s="224"/>
      <c r="L62" s="225"/>
      <c r="M62" s="159"/>
      <c r="N62" s="34"/>
      <c r="O62" s="34"/>
      <c r="P62" s="34"/>
      <c r="Q62" s="34"/>
      <c r="R62" s="34"/>
      <c r="S62" s="142"/>
      <c r="T62" s="9"/>
      <c r="U62" s="9"/>
      <c r="V62" s="9"/>
      <c r="W62" s="9"/>
      <c r="X62" s="37"/>
    </row>
    <row r="63" spans="1:24" ht="14.25">
      <c r="A63" s="220"/>
      <c r="B63" s="226" t="s">
        <v>324</v>
      </c>
      <c r="C63" s="243" t="s">
        <v>305</v>
      </c>
      <c r="D63" s="167">
        <f>D36</f>
        <v>0</v>
      </c>
      <c r="E63" s="168">
        <v>7</v>
      </c>
      <c r="F63" s="37"/>
      <c r="G63" s="142"/>
      <c r="H63" s="227" t="s">
        <v>267</v>
      </c>
      <c r="I63" s="9"/>
      <c r="J63" s="9"/>
      <c r="K63" s="9"/>
      <c r="L63" s="39"/>
      <c r="M63" s="159"/>
      <c r="N63" s="228"/>
      <c r="O63" s="34"/>
      <c r="P63" s="34"/>
      <c r="Q63" s="34"/>
      <c r="R63" s="34"/>
      <c r="S63" s="142"/>
      <c r="T63" s="9"/>
      <c r="U63" s="9"/>
      <c r="V63" s="9"/>
      <c r="W63" s="9"/>
      <c r="X63" s="37"/>
    </row>
    <row r="64" spans="1:24" ht="11.25">
      <c r="A64" s="220"/>
      <c r="B64" s="222"/>
      <c r="C64" s="243" t="s">
        <v>306</v>
      </c>
      <c r="D64" s="167">
        <f>D46</f>
        <v>0</v>
      </c>
      <c r="E64" s="168">
        <v>1</v>
      </c>
      <c r="F64" s="37"/>
      <c r="G64" s="142"/>
      <c r="H64" s="9"/>
      <c r="I64" s="9"/>
      <c r="J64" s="9"/>
      <c r="K64" s="9"/>
      <c r="L64" s="39"/>
      <c r="M64" s="159"/>
      <c r="N64" s="34"/>
      <c r="O64" s="34"/>
      <c r="P64" s="34"/>
      <c r="Q64" s="34"/>
      <c r="R64" s="34"/>
      <c r="S64" s="142"/>
      <c r="T64" s="9"/>
      <c r="U64" s="9"/>
      <c r="V64" s="9"/>
      <c r="W64" s="9"/>
      <c r="X64" s="37"/>
    </row>
    <row r="65" spans="1:24" ht="11.25">
      <c r="A65" s="229"/>
      <c r="B65" s="222"/>
      <c r="C65" s="243" t="s">
        <v>307</v>
      </c>
      <c r="D65" s="167">
        <f>D56</f>
        <v>0</v>
      </c>
      <c r="E65" s="172" t="s">
        <v>164</v>
      </c>
      <c r="F65" s="59"/>
      <c r="G65" s="38">
        <v>601</v>
      </c>
      <c r="H65" s="9"/>
      <c r="I65" s="9" t="s">
        <v>268</v>
      </c>
      <c r="J65" s="56"/>
      <c r="K65" s="57" t="s">
        <v>308</v>
      </c>
      <c r="L65" s="39"/>
      <c r="M65" s="201"/>
      <c r="N65" s="34"/>
      <c r="O65" s="34"/>
      <c r="P65" s="176"/>
      <c r="Q65" s="42"/>
      <c r="R65" s="34"/>
      <c r="S65" s="142"/>
      <c r="T65" s="9"/>
      <c r="U65" s="9"/>
      <c r="V65" s="9"/>
      <c r="W65" s="9"/>
      <c r="X65" s="37"/>
    </row>
    <row r="66" spans="1:24" ht="11.25">
      <c r="A66" s="220"/>
      <c r="B66" s="222"/>
      <c r="C66" s="243" t="s">
        <v>309</v>
      </c>
      <c r="D66" s="171"/>
      <c r="E66" s="172" t="s">
        <v>263</v>
      </c>
      <c r="F66" s="37"/>
      <c r="G66" s="38">
        <v>602</v>
      </c>
      <c r="H66" s="34"/>
      <c r="I66" s="230"/>
      <c r="J66" s="56"/>
      <c r="K66" s="231"/>
      <c r="L66" s="39"/>
      <c r="M66" s="201"/>
      <c r="N66" s="34"/>
      <c r="O66" s="232"/>
      <c r="P66" s="176"/>
      <c r="Q66" s="34"/>
      <c r="R66" s="34"/>
      <c r="S66" s="142"/>
      <c r="T66" s="9"/>
      <c r="U66" s="9"/>
      <c r="V66" s="9"/>
      <c r="W66" s="9"/>
      <c r="X66" s="37"/>
    </row>
    <row r="67" spans="1:24" ht="11.25">
      <c r="A67" s="220"/>
      <c r="B67" s="233"/>
      <c r="C67" s="245" t="s">
        <v>240</v>
      </c>
      <c r="D67" s="174">
        <f>SUMPRODUCT(D61:D64,E61:E64)+D65+D66</f>
        <v>0</v>
      </c>
      <c r="E67" s="175" t="s">
        <v>241</v>
      </c>
      <c r="F67" s="37"/>
      <c r="G67" s="38">
        <v>603</v>
      </c>
      <c r="H67" s="8"/>
      <c r="I67" s="8" t="s">
        <v>310</v>
      </c>
      <c r="J67" s="56"/>
      <c r="K67" s="57" t="s">
        <v>311</v>
      </c>
      <c r="L67" s="39"/>
      <c r="M67" s="201"/>
      <c r="N67" s="42"/>
      <c r="O67" s="42"/>
      <c r="P67" s="176"/>
      <c r="Q67" s="42"/>
      <c r="R67" s="34"/>
      <c r="S67" s="142"/>
      <c r="T67" s="9"/>
      <c r="U67" s="9"/>
      <c r="V67" s="9"/>
      <c r="W67" s="9"/>
      <c r="X67" s="37"/>
    </row>
    <row r="68" spans="1:24" ht="11.25">
      <c r="A68" s="229"/>
      <c r="B68" s="9"/>
      <c r="C68" s="9"/>
      <c r="D68" s="61"/>
      <c r="E68" s="9"/>
      <c r="F68" s="37"/>
      <c r="G68" s="38">
        <v>604</v>
      </c>
      <c r="H68" s="45"/>
      <c r="I68" s="8" t="s">
        <v>312</v>
      </c>
      <c r="J68" s="56"/>
      <c r="K68" s="57" t="s">
        <v>311</v>
      </c>
      <c r="L68" s="39"/>
      <c r="M68" s="201"/>
      <c r="N68" s="46"/>
      <c r="O68" s="42"/>
      <c r="P68" s="176"/>
      <c r="Q68" s="42"/>
      <c r="R68" s="34"/>
      <c r="S68" s="142"/>
      <c r="T68" s="9"/>
      <c r="U68" s="9"/>
      <c r="V68" s="9"/>
      <c r="W68" s="9"/>
      <c r="X68" s="37"/>
    </row>
    <row r="69" spans="1:24" ht="11.25">
      <c r="A69" s="234"/>
      <c r="B69" s="63" t="s">
        <v>313</v>
      </c>
      <c r="C69" s="235" t="s">
        <v>179</v>
      </c>
      <c r="D69" s="65">
        <f>D67</f>
        <v>0</v>
      </c>
      <c r="E69" s="83" t="s">
        <v>280</v>
      </c>
      <c r="F69" s="66"/>
      <c r="G69" s="93"/>
      <c r="H69" s="34"/>
      <c r="I69" s="9"/>
      <c r="J69" s="9"/>
      <c r="K69" s="9"/>
      <c r="L69" s="39"/>
      <c r="M69" s="93"/>
      <c r="N69" s="34"/>
      <c r="O69" s="34"/>
      <c r="P69" s="34"/>
      <c r="Q69" s="34"/>
      <c r="R69" s="34"/>
      <c r="S69" s="142"/>
      <c r="T69" s="9"/>
      <c r="U69" s="9"/>
      <c r="V69" s="9"/>
      <c r="W69" s="9"/>
      <c r="X69" s="37"/>
    </row>
    <row r="70" spans="1:24" ht="11.25">
      <c r="A70" s="234"/>
      <c r="B70" s="34"/>
      <c r="C70" s="34"/>
      <c r="D70" s="34"/>
      <c r="E70" s="34"/>
      <c r="F70" s="121"/>
      <c r="G70" s="93"/>
      <c r="H70" s="34"/>
      <c r="I70" s="9"/>
      <c r="J70" s="9"/>
      <c r="K70" s="9"/>
      <c r="L70" s="39"/>
      <c r="M70" s="93"/>
      <c r="N70" s="34"/>
      <c r="O70" s="34"/>
      <c r="P70" s="34"/>
      <c r="Q70" s="34"/>
      <c r="R70" s="34"/>
      <c r="S70" s="142"/>
      <c r="T70" s="9"/>
      <c r="U70" s="9"/>
      <c r="V70" s="9"/>
      <c r="W70" s="9"/>
      <c r="X70" s="37"/>
    </row>
    <row r="71" spans="1:24" ht="11.25">
      <c r="A71" s="236"/>
      <c r="B71" s="135"/>
      <c r="C71" s="135"/>
      <c r="D71" s="135"/>
      <c r="E71" s="135"/>
      <c r="F71" s="237"/>
      <c r="G71" s="238"/>
      <c r="H71" s="135"/>
      <c r="I71" s="12"/>
      <c r="J71" s="12"/>
      <c r="K71" s="12"/>
      <c r="L71" s="139"/>
      <c r="M71" s="238"/>
      <c r="N71" s="135"/>
      <c r="O71" s="135"/>
      <c r="P71" s="135"/>
      <c r="Q71" s="135"/>
      <c r="R71" s="135"/>
      <c r="S71" s="179"/>
      <c r="T71" s="12"/>
      <c r="U71" s="12"/>
      <c r="V71" s="12"/>
      <c r="W71" s="12"/>
      <c r="X71" s="137"/>
    </row>
  </sheetData>
  <mergeCells count="11">
    <mergeCell ref="G3:H3"/>
    <mergeCell ref="H4:I4"/>
    <mergeCell ref="B4:C4"/>
    <mergeCell ref="A1:B1"/>
    <mergeCell ref="A2:B2"/>
    <mergeCell ref="C1:F2"/>
    <mergeCell ref="A3:B3"/>
    <mergeCell ref="M3:N3"/>
    <mergeCell ref="N4:O4"/>
    <mergeCell ref="W1:X1"/>
    <mergeCell ref="W2:X3"/>
  </mergeCells>
  <printOptions/>
  <pageMargins left="0.7874015748031497" right="0.5905511811023623" top="0.7874015748031497" bottom="0.5905511811023623" header="0.5118110236220472" footer="0.3937007874015748"/>
  <pageSetup firstPageNumber="2" useFirstPageNumber="1" horizontalDpi="300" verticalDpi="3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法務省</cp:lastModifiedBy>
  <cp:lastPrinted>2005-10-27T03:48:35Z</cp:lastPrinted>
  <dcterms:created xsi:type="dcterms:W3CDTF">2005-10-20T04:30:22Z</dcterms:created>
  <dcterms:modified xsi:type="dcterms:W3CDTF">2006-04-20T09:31:41Z</dcterms:modified>
  <cp:category/>
  <cp:version/>
  <cp:contentType/>
  <cp:contentStatus/>
</cp:coreProperties>
</file>