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9780" activeTab="0"/>
  </bookViews>
  <sheets>
    <sheet name="表紙" sheetId="1" r:id="rId1"/>
    <sheet name="１重点項目（①施設施工旅費）" sheetId="2" r:id="rId2"/>
    <sheet name="１重点項目（②登記情報システム関係経費）" sheetId="3" r:id="rId3"/>
    <sheet name="１重点項目（③バイオメトリクス関連経費）" sheetId="4" r:id="rId4"/>
    <sheet name="２職員旅費" sheetId="5" r:id="rId5"/>
    <sheet name="３外国旅費" sheetId="6" r:id="rId6"/>
    <sheet name="４庁費" sheetId="7" r:id="rId7"/>
    <sheet name="５補助金" sheetId="8" r:id="rId8"/>
    <sheet name="６委託費" sheetId="9" r:id="rId9"/>
  </sheets>
  <definedNames>
    <definedName name="_xlnm.Print_Area" localSheetId="5">'３外国旅費'!$A$1:$V$8</definedName>
    <definedName name="_xlnm.Print_Titles" localSheetId="1">'１重点項目（①施設施工旅費）'!$1:$1</definedName>
    <definedName name="_xlnm.Print_Titles" localSheetId="2">'１重点項目（②登記情報システム関係経費）'!$1:$1</definedName>
    <definedName name="_xlnm.Print_Titles" localSheetId="3">'１重点項目（③バイオメトリクス関連経費）'!$1:$1</definedName>
    <definedName name="_xlnm.Print_Titles" localSheetId="4">'２職員旅費'!$1:$1</definedName>
    <definedName name="_xlnm.Print_Titles" localSheetId="5">'３外国旅費'!$1:$1</definedName>
    <definedName name="_xlnm.Print_Titles" localSheetId="6">'４庁費'!$1:$1</definedName>
    <definedName name="_xlnm.Print_Titles" localSheetId="7">'５補助金'!$1:$1</definedName>
    <definedName name="_xlnm.Print_Titles" localSheetId="8">'６委託費'!$1:$1</definedName>
  </definedNames>
  <calcPr fullCalcOnLoad="1"/>
</workbook>
</file>

<file path=xl/sharedStrings.xml><?xml version="1.0" encoding="utf-8"?>
<sst xmlns="http://schemas.openxmlformats.org/spreadsheetml/2006/main" count="458" uniqueCount="119">
  <si>
    <t>４月</t>
  </si>
  <si>
    <t>４月</t>
  </si>
  <si>
    <t>５月</t>
  </si>
  <si>
    <t>６月</t>
  </si>
  <si>
    <t>７月</t>
  </si>
  <si>
    <t>８月</t>
  </si>
  <si>
    <t>９月</t>
  </si>
  <si>
    <t>１０月</t>
  </si>
  <si>
    <t>１１月</t>
  </si>
  <si>
    <t>１２月</t>
  </si>
  <si>
    <t>１月</t>
  </si>
  <si>
    <t>２月</t>
  </si>
  <si>
    <t>３月</t>
  </si>
  <si>
    <t>計</t>
  </si>
  <si>
    <t>第１四半期</t>
  </si>
  <si>
    <t>第２四半期</t>
  </si>
  <si>
    <t>第３四半期</t>
  </si>
  <si>
    <t>第４四半期</t>
  </si>
  <si>
    <t>【一般会計】</t>
  </si>
  <si>
    <t>平成２２年度
予算額</t>
  </si>
  <si>
    <t>【登記特別会計】</t>
  </si>
  <si>
    <t>勘　　定</t>
  </si>
  <si>
    <t>（項）</t>
  </si>
  <si>
    <t>（単位：千円）</t>
  </si>
  <si>
    <t>（目）</t>
  </si>
  <si>
    <t>※　各月に計上している金額は，支出負担行為予定額である。</t>
  </si>
  <si>
    <t>１　重点項目</t>
  </si>
  <si>
    <t>①　施設施工旅費</t>
  </si>
  <si>
    <t>法務本省</t>
  </si>
  <si>
    <t>施設施工旅費</t>
  </si>
  <si>
    <t>法務省施設費</t>
  </si>
  <si>
    <t>＜主な契約内容＞</t>
  </si>
  <si>
    <t>合計</t>
  </si>
  <si>
    <t>案件名</t>
  </si>
  <si>
    <t>契約予定時期</t>
  </si>
  <si>
    <t>③　バイオメトリクス関連経費</t>
  </si>
  <si>
    <t>②　登記情報システム関係経費</t>
  </si>
  <si>
    <t>※上記は，主な契約を記載しているものであり，すべての契約案件を記載しているものではない。</t>
  </si>
  <si>
    <t>（組織）</t>
  </si>
  <si>
    <t>事務取扱費</t>
  </si>
  <si>
    <t>次期登記情報システム本番機器回線使用料</t>
  </si>
  <si>
    <t>次期登記情報システム本番機器借料
（平成22年度～平成26年度国庫債務負担行為）</t>
  </si>
  <si>
    <t>次期登記情報システムに係る切替え及び運用支援作業経費
（平成19年度～平成22年度国庫債務負担行為）</t>
  </si>
  <si>
    <t>地方入国管理官署</t>
  </si>
  <si>
    <t>出入国管理業務費</t>
  </si>
  <si>
    <t>成果重視事業出入国管理業務・システム最適化実施庁費</t>
  </si>
  <si>
    <t>出入国管理業務個人識別情報システム用バイオメトリクス装置等賃貸借</t>
  </si>
  <si>
    <t>出入国管理業務個人識別情報システム用オープンサーバ装置等賃貸借</t>
  </si>
  <si>
    <t>出入国管理業務個人識別情報システム運用支援業務の請負</t>
  </si>
  <si>
    <t>出入国管理業務個人識別情報自動化ゲートシステム用機器賃貸借料</t>
  </si>
  <si>
    <t>羽田空港支局分自動化ゲートシステム用賃貸借</t>
  </si>
  <si>
    <t>第１四半期</t>
  </si>
  <si>
    <t>次期登記情報システム保守用機器借料</t>
  </si>
  <si>
    <t>第１四半期</t>
  </si>
  <si>
    <t>次期登記情報システムアプリケーション保守委託経費</t>
  </si>
  <si>
    <t>成果重視事業
登記情報シス
テム最適化実
施庁費</t>
  </si>
  <si>
    <t>《経費の概要》</t>
  </si>
  <si>
    <t>※　上記は，主な契約を記載しているものであり，すべての契約案件を記載しているものではない。</t>
  </si>
  <si>
    <t>※　支出負担行為とは，国の支出の原因となる契約等を行うこと。例えば，物品の購入契約を締結することによって国の支出の原因となる債務を負う行為が該当する。</t>
  </si>
  <si>
    <t>※　支出負担行為とは，国の支出の原因となる契約等を行うこと。旅費の場合は，本人からの請求に基づき旅費の支給のための支出決定をしようとするときに支出負担行為として整理する。</t>
  </si>
  <si>
    <t>※　国庫債務負担行為とは，複数年度にわたる債務負担を伴う契約等を行うこと。毎年，国会の決議を経ている歳出予算と同様，予め，国会の決議を経ている。</t>
  </si>
  <si>
    <t>　施設整備の実施に必要な入札，監督，調査，研究，検査，連絡等並びに技官の工事現場駐在及び直営工事の資材調達を行うために必要な旅費</t>
  </si>
  <si>
    <t>　出入国管理業務において，バイオメトリクスを活用することによって出入国審査を正確かつ迅速に行うとともに，厳格かつ円滑な入国審査を実現するために導入した２つのシステム関連経費
　①外国人個人識別情報システム
　　上陸審査時に外国人本人から取得した個人識別情報（指紋及び顔情報）を，基幹サーバに蓄積された過去の情報（退去強制手続を受けた者らの指紋情報等）と照合することにより，わが国への不正な入国等を企図する外国人の発見に資するもの
　②自動化ゲートシステム
　　指紋及び旅券情報の事前登録を行った日本人及び外国人については，自動化ゲートの通過時に指紋及び旅券情報を提供することにより，通常よりも簡易な手続による出入（帰）国を可能とするもの</t>
  </si>
  <si>
    <t>　登記事務処理の効率化と実質向上を図るために導入した登記事務のコンピュータ処理システム(登記情報システム)の運用に必要な機器の借料，運用支援経費等</t>
  </si>
  <si>
    <t>第２四半期</t>
  </si>
  <si>
    <t>　①　施設施工旅費</t>
  </si>
  <si>
    <t>　②　登記情報システム関係経費</t>
  </si>
  <si>
    <t>　③　バイオメトリクス関連経費</t>
  </si>
  <si>
    <t>２　職員旅費</t>
  </si>
  <si>
    <t>３　外国旅費</t>
  </si>
  <si>
    <t>４　庁費</t>
  </si>
  <si>
    <t>５　補助金</t>
  </si>
  <si>
    <t>６　委託費</t>
  </si>
  <si>
    <t>平成２２年度　法務省　支出負担行為又は支出に関する計画</t>
  </si>
  <si>
    <t>　会議，調査，打合せ等のために出張した職員に支給する旅費</t>
  </si>
  <si>
    <t>法務本省</t>
  </si>
  <si>
    <t>法務本省共通費</t>
  </si>
  <si>
    <t>基本法制整備費</t>
  </si>
  <si>
    <t>司法制度改革推進費</t>
  </si>
  <si>
    <t>検察企画調整費</t>
  </si>
  <si>
    <t>矯正企画調整費</t>
  </si>
  <si>
    <t>更生保護企画調整推進費</t>
  </si>
  <si>
    <t>債権管理回収業審査監督費</t>
  </si>
  <si>
    <t>法務行政情報化推進費</t>
  </si>
  <si>
    <t>小計</t>
  </si>
  <si>
    <t>法務総合研究所</t>
  </si>
  <si>
    <t>法務総合研究所共通費</t>
  </si>
  <si>
    <t>検察庁</t>
  </si>
  <si>
    <t>検察運営費</t>
  </si>
  <si>
    <t>矯正官署</t>
  </si>
  <si>
    <t>矯正官署共通費</t>
  </si>
  <si>
    <t>矯正管理業務費</t>
  </si>
  <si>
    <t>更生保護官署</t>
  </si>
  <si>
    <t>更生保護官署共通費</t>
  </si>
  <si>
    <t>法務局</t>
  </si>
  <si>
    <t>法務局共通費</t>
  </si>
  <si>
    <t>地方入国管理官署共通費</t>
  </si>
  <si>
    <t>公安審査委員会</t>
  </si>
  <si>
    <t>公安調査庁</t>
  </si>
  <si>
    <t>公安調査庁共通費</t>
  </si>
  <si>
    <t>事務取扱費</t>
  </si>
  <si>
    <t>検察官署共通費</t>
  </si>
  <si>
    <t>更生保護事業費補助金</t>
  </si>
  <si>
    <t>人権啓発活動等補助金</t>
  </si>
  <si>
    <t>更生保護企画調整推進費</t>
  </si>
  <si>
    <t>人権擁護推進費</t>
  </si>
  <si>
    <t>人権啓発活動等委託費</t>
  </si>
  <si>
    <t>※　各月に計上している金額は，交付決定額である。</t>
  </si>
  <si>
    <t>矯正企画調整費</t>
  </si>
  <si>
    <t>　海外制度の調査・研究又は国際会議等に出席するための旅費</t>
  </si>
  <si>
    <t>　国の事務，事業等を他の機関又は特定の者に委託して行わせる場合に，その反対給付として支出する経費</t>
  </si>
  <si>
    <t>　庁舎の維持管理，職員等が使用する事務用品等の購入など，官署の事務遂行上必要な物の取得，維持，役務の調達等に充てる経費</t>
  </si>
  <si>
    <t>　国が国以外の者が行う特定の事務又は事業に対し，国家的見地から公益性があると認め，その事務又は事業の実施に資するため反対給付を求めることなく交付する経費</t>
  </si>
  <si>
    <t>法務本省共通費</t>
  </si>
  <si>
    <t>　</t>
  </si>
  <si>
    <t>第１四半期</t>
  </si>
  <si>
    <t>新オンライン登記申請システム運用支援委託経費
（平成22年度～平成24年度国庫債務負担行為）</t>
  </si>
  <si>
    <t>第２四半期</t>
  </si>
  <si>
    <t>新オンライン登記申請システムヘルプデスク委託経費
（平成22年度～平成24年度国庫債務負担行為）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</si>
</sst>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8">
    <font>
      <sz val="11"/>
      <name val="ＭＳ Ｐゴシック"/>
      <family val="3"/>
    </font>
    <font>
      <sz val="6"/>
      <name val="ＭＳ Ｐゴシック"/>
      <family val="3"/>
    </font>
    <font>
      <sz val="12"/>
      <name val="ＭＳ Ｐゴシック"/>
      <family val="3"/>
    </font>
    <font>
      <sz val="14"/>
      <name val="ＭＳ Ｐゴシック"/>
      <family val="3"/>
    </font>
    <font>
      <sz val="6"/>
      <name val="明朝"/>
      <family val="3"/>
    </font>
    <font>
      <sz val="10"/>
      <name val="ＭＳ Ｐゴシック"/>
      <family val="3"/>
    </font>
    <font>
      <sz val="12"/>
      <name val="ＭＳ 明朝"/>
      <family val="1"/>
    </font>
    <font>
      <sz val="24"/>
      <name val="ＭＳ Ｐゴシック"/>
      <family val="3"/>
    </font>
  </fonts>
  <fills count="2">
    <fill>
      <patternFill/>
    </fill>
    <fill>
      <patternFill patternType="gray125"/>
    </fill>
  </fills>
  <borders count="17">
    <border>
      <left/>
      <right/>
      <top/>
      <bottom/>
      <diagonal/>
    </border>
    <border>
      <left style="thin"/>
      <right style="thin"/>
      <top style="thin"/>
      <bottom style="thin"/>
    </border>
    <border diagonalUp="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3">
    <xf numFmtId="0" fontId="0" fillId="0" borderId="0" xfId="0" applyAlignment="1">
      <alignment vertical="center"/>
    </xf>
    <xf numFmtId="38" fontId="2" fillId="0" borderId="0" xfId="16" applyFont="1" applyAlignment="1">
      <alignment vertical="center"/>
    </xf>
    <xf numFmtId="38" fontId="2" fillId="0" borderId="1" xfId="16" applyFont="1" applyBorder="1" applyAlignment="1">
      <alignment horizontal="center" vertical="center"/>
    </xf>
    <xf numFmtId="38" fontId="2" fillId="0" borderId="1" xfId="16" applyFont="1" applyBorder="1" applyAlignment="1">
      <alignment vertical="center"/>
    </xf>
    <xf numFmtId="38" fontId="3" fillId="0" borderId="0" xfId="16" applyFont="1" applyAlignment="1">
      <alignment vertical="center"/>
    </xf>
    <xf numFmtId="38" fontId="2" fillId="0" borderId="0" xfId="16" applyFont="1" applyAlignment="1">
      <alignment horizontal="right" vertical="center"/>
    </xf>
    <xf numFmtId="38" fontId="2" fillId="0" borderId="1" xfId="16" applyFont="1" applyBorder="1" applyAlignment="1">
      <alignment horizontal="distributed" vertical="center" wrapText="1"/>
    </xf>
    <xf numFmtId="38" fontId="2" fillId="0" borderId="2" xfId="16" applyFont="1" applyBorder="1" applyAlignment="1">
      <alignment vertical="center"/>
    </xf>
    <xf numFmtId="38" fontId="2" fillId="0" borderId="1" xfId="16" applyFont="1" applyBorder="1" applyAlignment="1">
      <alignment horizontal="distributed" vertical="center"/>
    </xf>
    <xf numFmtId="38" fontId="2" fillId="0" borderId="0" xfId="16" applyFont="1" applyBorder="1" applyAlignment="1">
      <alignment horizontal="distributed" vertical="center"/>
    </xf>
    <xf numFmtId="38" fontId="2" fillId="0" borderId="0" xfId="16" applyFont="1" applyBorder="1" applyAlignment="1">
      <alignment vertical="center"/>
    </xf>
    <xf numFmtId="38" fontId="2" fillId="0" borderId="0" xfId="16" applyFont="1" applyBorder="1" applyAlignment="1">
      <alignment horizontal="center" vertical="center"/>
    </xf>
    <xf numFmtId="38" fontId="2" fillId="0" borderId="1" xfId="16" applyFont="1" applyBorder="1" applyAlignment="1">
      <alignment vertical="center" shrinkToFit="1"/>
    </xf>
    <xf numFmtId="38" fontId="5" fillId="0" borderId="1" xfId="16" applyFont="1" applyBorder="1" applyAlignment="1">
      <alignment vertical="center" wrapText="1"/>
    </xf>
    <xf numFmtId="0" fontId="2" fillId="0" borderId="0" xfId="0" applyFont="1" applyBorder="1" applyAlignment="1">
      <alignment horizontal="center" vertical="center"/>
    </xf>
    <xf numFmtId="0" fontId="6" fillId="0" borderId="0" xfId="0" applyFont="1" applyFill="1" applyBorder="1" applyAlignment="1">
      <alignment vertical="center" wrapText="1"/>
    </xf>
    <xf numFmtId="0" fontId="2" fillId="0" borderId="1" xfId="0" applyFont="1" applyBorder="1" applyAlignment="1">
      <alignment vertical="center"/>
    </xf>
    <xf numFmtId="0" fontId="5" fillId="0" borderId="1" xfId="0" applyFont="1" applyBorder="1" applyAlignment="1">
      <alignment vertical="center" wrapText="1"/>
    </xf>
    <xf numFmtId="38" fontId="2" fillId="0" borderId="0" xfId="16" applyFont="1" applyAlignment="1">
      <alignment/>
    </xf>
    <xf numFmtId="38" fontId="2" fillId="0" borderId="0" xfId="16" applyFont="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3" fillId="0" borderId="0" xfId="0" applyFont="1" applyBorder="1" applyAlignment="1">
      <alignment horizontal="left" indent="1"/>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3" fillId="0" borderId="0" xfId="0" applyFont="1" applyBorder="1" applyAlignment="1">
      <alignment horizontal="center" vertical="center"/>
    </xf>
    <xf numFmtId="38" fontId="3" fillId="0" borderId="0" xfId="16" applyFont="1" applyFill="1" applyAlignment="1">
      <alignment vertical="center"/>
    </xf>
    <xf numFmtId="38" fontId="2" fillId="0" borderId="0" xfId="16" applyFont="1" applyFill="1" applyAlignment="1">
      <alignment vertical="center"/>
    </xf>
    <xf numFmtId="38" fontId="3" fillId="0" borderId="0" xfId="16" applyFont="1" applyFill="1" applyAlignment="1">
      <alignment vertical="center"/>
    </xf>
    <xf numFmtId="38" fontId="2" fillId="0" borderId="0" xfId="16" applyFont="1" applyFill="1" applyAlignment="1">
      <alignment vertical="center"/>
    </xf>
    <xf numFmtId="38" fontId="2" fillId="0" borderId="0" xfId="16" applyFont="1" applyFill="1" applyAlignment="1">
      <alignment horizontal="right" vertical="center"/>
    </xf>
    <xf numFmtId="38" fontId="2" fillId="0" borderId="1" xfId="16" applyFont="1" applyFill="1" applyBorder="1" applyAlignment="1">
      <alignment horizontal="center" vertical="center"/>
    </xf>
    <xf numFmtId="38" fontId="2" fillId="0" borderId="1" xfId="16" applyFont="1" applyFill="1" applyBorder="1" applyAlignment="1">
      <alignment horizontal="distributed" vertical="center" wrapText="1"/>
    </xf>
    <xf numFmtId="38" fontId="2" fillId="0" borderId="11" xfId="16" applyFont="1" applyFill="1" applyBorder="1" applyAlignment="1">
      <alignment vertical="center"/>
    </xf>
    <xf numFmtId="38" fontId="2" fillId="0" borderId="1" xfId="16" applyFont="1" applyFill="1" applyBorder="1" applyAlignment="1">
      <alignment vertical="center"/>
    </xf>
    <xf numFmtId="38" fontId="2" fillId="0" borderId="12" xfId="16" applyFont="1" applyFill="1" applyBorder="1" applyAlignment="1">
      <alignment vertical="center"/>
    </xf>
    <xf numFmtId="38" fontId="2" fillId="0" borderId="13" xfId="16" applyFont="1" applyFill="1" applyBorder="1" applyAlignment="1">
      <alignment vertical="center"/>
    </xf>
    <xf numFmtId="38" fontId="2" fillId="0" borderId="2" xfId="16" applyFont="1" applyFill="1" applyBorder="1" applyAlignment="1">
      <alignment vertical="center"/>
    </xf>
    <xf numFmtId="0" fontId="2" fillId="0" borderId="0" xfId="0" applyFont="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vertical="center"/>
    </xf>
    <xf numFmtId="38" fontId="2" fillId="0" borderId="1" xfId="16" applyFont="1" applyFill="1" applyBorder="1" applyAlignment="1">
      <alignment vertical="center"/>
    </xf>
    <xf numFmtId="38" fontId="2" fillId="0" borderId="2" xfId="16" applyFont="1" applyBorder="1" applyAlignment="1">
      <alignment vertical="center"/>
    </xf>
    <xf numFmtId="0" fontId="7" fillId="0" borderId="6" xfId="0" applyFont="1" applyBorder="1" applyAlignment="1">
      <alignment horizontal="center"/>
    </xf>
    <xf numFmtId="0" fontId="7" fillId="0" borderId="0" xfId="0" applyFont="1" applyBorder="1" applyAlignment="1">
      <alignment horizontal="center"/>
    </xf>
    <xf numFmtId="0" fontId="7" fillId="0" borderId="7" xfId="0" applyFont="1" applyBorder="1" applyAlignment="1">
      <alignment horizontal="center"/>
    </xf>
    <xf numFmtId="58" fontId="3" fillId="0" borderId="0" xfId="0" applyNumberFormat="1" applyFont="1" applyBorder="1" applyAlignment="1">
      <alignment horizontal="center"/>
    </xf>
    <xf numFmtId="0" fontId="3" fillId="0" borderId="0" xfId="0" applyFont="1" applyBorder="1" applyAlignment="1">
      <alignment horizontal="center"/>
    </xf>
    <xf numFmtId="38" fontId="2" fillId="0" borderId="0" xfId="16" applyFont="1" applyAlignment="1">
      <alignment vertical="center"/>
    </xf>
    <xf numFmtId="38" fontId="2" fillId="0" borderId="13" xfId="16" applyFont="1" applyBorder="1" applyAlignment="1">
      <alignment horizontal="distributed" vertical="center"/>
    </xf>
    <xf numFmtId="38" fontId="2" fillId="0" borderId="14" xfId="16" applyFont="1" applyBorder="1" applyAlignment="1">
      <alignment horizontal="distributed" vertical="center"/>
    </xf>
    <xf numFmtId="38" fontId="2" fillId="0" borderId="15" xfId="16" applyFont="1" applyBorder="1" applyAlignment="1">
      <alignment horizontal="distributed" vertical="center"/>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38" fontId="2" fillId="0" borderId="1" xfId="16" applyFont="1" applyBorder="1" applyAlignment="1">
      <alignment horizontal="center" vertical="center"/>
    </xf>
    <xf numFmtId="38" fontId="2" fillId="0" borderId="13" xfId="16"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38" fontId="2" fillId="0" borderId="14" xfId="16" applyFont="1" applyBorder="1" applyAlignment="1">
      <alignment vertical="center" wrapText="1"/>
    </xf>
    <xf numFmtId="38" fontId="2" fillId="0" borderId="15" xfId="16" applyFont="1" applyBorder="1" applyAlignment="1">
      <alignment vertical="center" wrapText="1"/>
    </xf>
    <xf numFmtId="38" fontId="2" fillId="0" borderId="0" xfId="16" applyFont="1" applyAlignment="1">
      <alignment vertical="center" wrapText="1"/>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38" fontId="2" fillId="0" borderId="11" xfId="16" applyFont="1" applyFill="1" applyBorder="1" applyAlignment="1">
      <alignment vertical="center"/>
    </xf>
    <xf numFmtId="38" fontId="2" fillId="0" borderId="12" xfId="16" applyFont="1" applyFill="1" applyBorder="1" applyAlignment="1">
      <alignment vertical="center"/>
    </xf>
    <xf numFmtId="38" fontId="2" fillId="0" borderId="16" xfId="16" applyFont="1" applyFill="1" applyBorder="1" applyAlignment="1">
      <alignment vertical="center"/>
    </xf>
    <xf numFmtId="176" fontId="2" fillId="0" borderId="1" xfId="16" applyNumberFormat="1"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6"/>
  <sheetViews>
    <sheetView showGridLines="0" tabSelected="1" zoomScale="90" zoomScaleNormal="90" workbookViewId="0" topLeftCell="A1">
      <selection activeCell="A1" sqref="A1"/>
    </sheetView>
  </sheetViews>
  <sheetFormatPr defaultColWidth="9.00390625" defaultRowHeight="13.5"/>
  <cols>
    <col min="14" max="14" width="11.50390625" style="0" bestFit="1" customWidth="1"/>
  </cols>
  <sheetData>
    <row r="1" ht="19.5" customHeight="1">
      <c r="N1" s="30"/>
    </row>
    <row r="3" spans="1:14" ht="13.5">
      <c r="A3" s="20"/>
      <c r="B3" s="21"/>
      <c r="C3" s="21"/>
      <c r="D3" s="21"/>
      <c r="E3" s="21"/>
      <c r="F3" s="21"/>
      <c r="G3" s="21"/>
      <c r="H3" s="21"/>
      <c r="I3" s="21"/>
      <c r="J3" s="21"/>
      <c r="K3" s="21"/>
      <c r="L3" s="21"/>
      <c r="M3" s="21"/>
      <c r="N3" s="22"/>
    </row>
    <row r="4" spans="1:14" ht="43.5" customHeight="1">
      <c r="A4" s="23"/>
      <c r="B4" s="24"/>
      <c r="C4" s="24"/>
      <c r="D4" s="24"/>
      <c r="E4" s="24"/>
      <c r="F4" s="24"/>
      <c r="G4" s="24"/>
      <c r="H4" s="24"/>
      <c r="I4" s="24"/>
      <c r="J4" s="24"/>
      <c r="K4" s="24"/>
      <c r="L4" s="24"/>
      <c r="M4" s="24"/>
      <c r="N4" s="25"/>
    </row>
    <row r="5" spans="1:14" ht="28.5">
      <c r="A5" s="48" t="s">
        <v>73</v>
      </c>
      <c r="B5" s="49"/>
      <c r="C5" s="49"/>
      <c r="D5" s="49"/>
      <c r="E5" s="49"/>
      <c r="F5" s="49"/>
      <c r="G5" s="49"/>
      <c r="H5" s="49"/>
      <c r="I5" s="49"/>
      <c r="J5" s="49"/>
      <c r="K5" s="49"/>
      <c r="L5" s="49"/>
      <c r="M5" s="49"/>
      <c r="N5" s="50"/>
    </row>
    <row r="6" spans="1:14" ht="13.5">
      <c r="A6" s="23"/>
      <c r="B6" s="24"/>
      <c r="C6" s="24"/>
      <c r="D6" s="24"/>
      <c r="E6" s="24"/>
      <c r="F6" s="24"/>
      <c r="G6" s="24"/>
      <c r="H6" s="24"/>
      <c r="I6" s="24"/>
      <c r="J6" s="24"/>
      <c r="K6" s="24"/>
      <c r="L6" s="24"/>
      <c r="M6" s="24"/>
      <c r="N6" s="25"/>
    </row>
    <row r="7" spans="1:14" ht="12.75" customHeight="1">
      <c r="A7" s="23"/>
      <c r="B7" s="24"/>
      <c r="C7" s="24"/>
      <c r="D7" s="24"/>
      <c r="E7" s="24"/>
      <c r="F7" s="24"/>
      <c r="G7" s="24"/>
      <c r="H7" s="24"/>
      <c r="I7" s="24"/>
      <c r="J7" s="24"/>
      <c r="K7" s="24"/>
      <c r="L7" s="24"/>
      <c r="M7" s="24"/>
      <c r="N7" s="25"/>
    </row>
    <row r="8" spans="1:14" ht="13.5">
      <c r="A8" s="23"/>
      <c r="B8" s="24"/>
      <c r="C8" s="24"/>
      <c r="D8" s="24"/>
      <c r="E8" s="24"/>
      <c r="F8" s="24"/>
      <c r="G8" s="24"/>
      <c r="H8" s="24"/>
      <c r="I8" s="24"/>
      <c r="J8" s="24"/>
      <c r="K8" s="24"/>
      <c r="L8" s="24"/>
      <c r="M8" s="24"/>
      <c r="N8" s="25"/>
    </row>
    <row r="9" spans="1:14" ht="26.25" customHeight="1">
      <c r="A9" s="23"/>
      <c r="B9" s="26" t="s">
        <v>26</v>
      </c>
      <c r="C9" s="24"/>
      <c r="D9" s="24"/>
      <c r="E9" s="24"/>
      <c r="F9" s="24"/>
      <c r="G9" s="24"/>
      <c r="H9" s="24"/>
      <c r="I9" s="24"/>
      <c r="J9" s="24"/>
      <c r="K9" s="24"/>
      <c r="L9" s="24"/>
      <c r="M9" s="24"/>
      <c r="N9" s="25"/>
    </row>
    <row r="10" spans="1:14" ht="26.25" customHeight="1">
      <c r="A10" s="23"/>
      <c r="B10" s="26" t="s">
        <v>65</v>
      </c>
      <c r="C10" s="24"/>
      <c r="D10" s="24"/>
      <c r="E10" s="24"/>
      <c r="F10" s="24"/>
      <c r="G10" s="24"/>
      <c r="H10" s="24"/>
      <c r="I10" s="24"/>
      <c r="J10" s="24"/>
      <c r="K10" s="24"/>
      <c r="L10" s="24"/>
      <c r="M10" s="24"/>
      <c r="N10" s="25"/>
    </row>
    <row r="11" spans="1:14" ht="26.25" customHeight="1">
      <c r="A11" s="23"/>
      <c r="B11" s="26" t="s">
        <v>66</v>
      </c>
      <c r="C11" s="24"/>
      <c r="D11" s="24"/>
      <c r="E11" s="24"/>
      <c r="F11" s="24"/>
      <c r="G11" s="24"/>
      <c r="H11" s="24"/>
      <c r="I11" s="24"/>
      <c r="J11" s="24"/>
      <c r="K11" s="24"/>
      <c r="L11" s="24"/>
      <c r="M11" s="24"/>
      <c r="N11" s="25"/>
    </row>
    <row r="12" spans="1:14" ht="26.25" customHeight="1">
      <c r="A12" s="23"/>
      <c r="B12" s="26" t="s">
        <v>67</v>
      </c>
      <c r="C12" s="24"/>
      <c r="D12" s="24"/>
      <c r="E12" s="24"/>
      <c r="F12" s="24"/>
      <c r="G12" s="24"/>
      <c r="H12" s="24"/>
      <c r="I12" s="24"/>
      <c r="J12" s="24"/>
      <c r="K12" s="24"/>
      <c r="L12" s="24"/>
      <c r="M12" s="24"/>
      <c r="N12" s="25"/>
    </row>
    <row r="13" spans="1:14" ht="26.25" customHeight="1">
      <c r="A13" s="23"/>
      <c r="B13" s="26" t="s">
        <v>68</v>
      </c>
      <c r="C13" s="24"/>
      <c r="D13" s="24"/>
      <c r="E13" s="24"/>
      <c r="F13" s="24"/>
      <c r="G13" s="24"/>
      <c r="H13" s="24"/>
      <c r="I13" s="24"/>
      <c r="J13" s="24"/>
      <c r="K13" s="24"/>
      <c r="L13" s="24"/>
      <c r="M13" s="24"/>
      <c r="N13" s="25"/>
    </row>
    <row r="14" spans="1:14" ht="26.25" customHeight="1">
      <c r="A14" s="23"/>
      <c r="B14" s="26" t="s">
        <v>69</v>
      </c>
      <c r="C14" s="24"/>
      <c r="D14" s="24"/>
      <c r="E14" s="24"/>
      <c r="F14" s="24"/>
      <c r="G14" s="24"/>
      <c r="H14" s="24"/>
      <c r="I14" s="24"/>
      <c r="J14" s="24"/>
      <c r="K14" s="24"/>
      <c r="L14" s="24"/>
      <c r="M14" s="24"/>
      <c r="N14" s="25"/>
    </row>
    <row r="15" spans="1:14" ht="26.25" customHeight="1">
      <c r="A15" s="23"/>
      <c r="B15" s="26" t="s">
        <v>70</v>
      </c>
      <c r="C15" s="24"/>
      <c r="D15" s="24"/>
      <c r="E15" s="24"/>
      <c r="F15" s="24"/>
      <c r="G15" s="24"/>
      <c r="H15" s="24"/>
      <c r="I15" s="24"/>
      <c r="J15" s="24"/>
      <c r="K15" s="24"/>
      <c r="L15" s="24"/>
      <c r="M15" s="24"/>
      <c r="N15" s="25"/>
    </row>
    <row r="16" spans="1:14" ht="26.25" customHeight="1">
      <c r="A16" s="23"/>
      <c r="B16" s="26" t="s">
        <v>71</v>
      </c>
      <c r="C16" s="24"/>
      <c r="D16" s="24"/>
      <c r="E16" s="24"/>
      <c r="F16" s="24"/>
      <c r="G16" s="24"/>
      <c r="H16" s="24"/>
      <c r="I16" s="24"/>
      <c r="J16" s="24"/>
      <c r="K16" s="24"/>
      <c r="L16" s="24"/>
      <c r="M16" s="24"/>
      <c r="N16" s="25"/>
    </row>
    <row r="17" spans="1:14" ht="26.25" customHeight="1">
      <c r="A17" s="23"/>
      <c r="B17" s="26" t="s">
        <v>72</v>
      </c>
      <c r="C17" s="24"/>
      <c r="D17" s="24"/>
      <c r="E17" s="24"/>
      <c r="F17" s="24"/>
      <c r="G17" s="24"/>
      <c r="H17" s="24"/>
      <c r="I17" s="24"/>
      <c r="J17" s="24"/>
      <c r="K17" s="24"/>
      <c r="L17" s="24"/>
      <c r="M17" s="24"/>
      <c r="N17" s="25"/>
    </row>
    <row r="18" spans="1:14" ht="13.5">
      <c r="A18" s="23"/>
      <c r="B18" s="24"/>
      <c r="C18" s="24"/>
      <c r="D18" s="24"/>
      <c r="E18" s="24"/>
      <c r="F18" s="24"/>
      <c r="G18" s="24"/>
      <c r="H18" s="24"/>
      <c r="I18" s="24"/>
      <c r="J18" s="24"/>
      <c r="K18" s="24"/>
      <c r="L18" s="24"/>
      <c r="M18" s="24"/>
      <c r="N18" s="25"/>
    </row>
    <row r="19" spans="1:14" ht="13.5">
      <c r="A19" s="23"/>
      <c r="B19" s="24"/>
      <c r="C19" s="24"/>
      <c r="D19" s="24"/>
      <c r="E19" s="24"/>
      <c r="F19" s="24"/>
      <c r="G19" s="24"/>
      <c r="H19" s="24"/>
      <c r="I19" s="24"/>
      <c r="J19" s="24"/>
      <c r="K19" s="24"/>
      <c r="L19" s="24"/>
      <c r="M19" s="24"/>
      <c r="N19" s="25"/>
    </row>
    <row r="20" spans="1:14" ht="13.5" customHeight="1">
      <c r="A20" s="23"/>
      <c r="B20" s="24"/>
      <c r="C20" s="24"/>
      <c r="D20" s="24"/>
      <c r="E20" s="24"/>
      <c r="F20" s="24"/>
      <c r="G20" s="24"/>
      <c r="H20" s="24"/>
      <c r="I20" s="24"/>
      <c r="J20" s="24"/>
      <c r="K20" s="51">
        <v>40294</v>
      </c>
      <c r="L20" s="52"/>
      <c r="M20" s="52"/>
      <c r="N20" s="25"/>
    </row>
    <row r="21" spans="1:14" ht="13.5" customHeight="1">
      <c r="A21" s="23"/>
      <c r="B21" s="24"/>
      <c r="C21" s="24"/>
      <c r="D21" s="24"/>
      <c r="E21" s="24"/>
      <c r="F21" s="24"/>
      <c r="G21" s="24"/>
      <c r="H21" s="24"/>
      <c r="I21" s="24"/>
      <c r="J21" s="24"/>
      <c r="K21" s="52"/>
      <c r="L21" s="52"/>
      <c r="M21" s="52"/>
      <c r="N21" s="25"/>
    </row>
    <row r="22" spans="1:14" ht="13.5">
      <c r="A22" s="23"/>
      <c r="B22" s="24"/>
      <c r="C22" s="24"/>
      <c r="D22" s="24"/>
      <c r="E22" s="24"/>
      <c r="F22" s="24"/>
      <c r="G22" s="24"/>
      <c r="H22" s="24"/>
      <c r="I22" s="24"/>
      <c r="J22" s="24"/>
      <c r="K22" s="24"/>
      <c r="L22" s="24"/>
      <c r="M22" s="24"/>
      <c r="N22" s="25"/>
    </row>
    <row r="23" spans="1:14" ht="13.5">
      <c r="A23" s="23"/>
      <c r="B23" s="24"/>
      <c r="C23" s="24"/>
      <c r="D23" s="24"/>
      <c r="E23" s="24"/>
      <c r="F23" s="24"/>
      <c r="G23" s="24"/>
      <c r="H23" s="24"/>
      <c r="I23" s="24"/>
      <c r="J23" s="24"/>
      <c r="K23" s="24"/>
      <c r="L23" s="24"/>
      <c r="M23" s="24"/>
      <c r="N23" s="25"/>
    </row>
    <row r="24" spans="1:14" ht="13.5">
      <c r="A24" s="23"/>
      <c r="B24" s="24"/>
      <c r="C24" s="24"/>
      <c r="D24" s="24"/>
      <c r="E24" s="24"/>
      <c r="F24" s="24"/>
      <c r="G24" s="24"/>
      <c r="H24" s="24"/>
      <c r="I24" s="24"/>
      <c r="J24" s="24"/>
      <c r="K24" s="24"/>
      <c r="L24" s="24"/>
      <c r="M24" s="24"/>
      <c r="N24" s="25"/>
    </row>
    <row r="25" spans="1:14" ht="13.5">
      <c r="A25" s="23"/>
      <c r="B25" s="24"/>
      <c r="C25" s="24"/>
      <c r="D25" s="24"/>
      <c r="E25" s="24"/>
      <c r="F25" s="24"/>
      <c r="G25" s="24"/>
      <c r="H25" s="24"/>
      <c r="I25" s="24"/>
      <c r="J25" s="24"/>
      <c r="K25" s="24"/>
      <c r="L25" s="24"/>
      <c r="M25" s="24"/>
      <c r="N25" s="25"/>
    </row>
    <row r="26" spans="1:14" ht="13.5">
      <c r="A26" s="27"/>
      <c r="B26" s="28"/>
      <c r="C26" s="28"/>
      <c r="D26" s="28"/>
      <c r="E26" s="28"/>
      <c r="F26" s="28"/>
      <c r="G26" s="28"/>
      <c r="H26" s="28"/>
      <c r="I26" s="28"/>
      <c r="J26" s="28"/>
      <c r="K26" s="28"/>
      <c r="L26" s="28"/>
      <c r="M26" s="28"/>
      <c r="N26" s="29"/>
    </row>
  </sheetData>
  <mergeCells count="2">
    <mergeCell ref="A5:N5"/>
    <mergeCell ref="K20:M21"/>
  </mergeCells>
  <printOptions horizontalCentered="1"/>
  <pageMargins left="0.984251968503937" right="0.8267716535433072" top="0.6692913385826772" bottom="0.8267716535433072"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W17"/>
  <sheetViews>
    <sheetView showGridLines="0" zoomScale="70" zoomScaleNormal="70" workbookViewId="0" topLeftCell="A1">
      <selection activeCell="A1" sqref="A1"/>
    </sheetView>
  </sheetViews>
  <sheetFormatPr defaultColWidth="9.00390625" defaultRowHeight="19.5" customHeight="1"/>
  <cols>
    <col min="1" max="1" width="5.00390625" style="1" customWidth="1"/>
    <col min="2" max="2" width="18.625" style="1" customWidth="1"/>
    <col min="3" max="3" width="14.875" style="1" customWidth="1"/>
    <col min="4" max="4" width="13.875" style="1" customWidth="1"/>
    <col min="5" max="5" width="12.50390625" style="1" customWidth="1"/>
    <col min="6" max="8" width="8.625" style="1" customWidth="1"/>
    <col min="9" max="9" width="11.00390625" style="1" bestFit="1" customWidth="1"/>
    <col min="10" max="12" width="8.625" style="1" customWidth="1"/>
    <col min="13" max="13" width="11.00390625" style="1" bestFit="1" customWidth="1"/>
    <col min="14" max="16" width="8.625" style="1" customWidth="1"/>
    <col min="17" max="17" width="11.00390625" style="1" bestFit="1" customWidth="1"/>
    <col min="18" max="21" width="8.625" style="1" customWidth="1"/>
    <col min="22" max="22" width="11.00390625" style="1" bestFit="1" customWidth="1"/>
    <col min="23" max="23" width="13.625" style="1" customWidth="1"/>
    <col min="24" max="16384" width="9.00390625" style="1" customWidth="1"/>
  </cols>
  <sheetData>
    <row r="1" ht="19.5" customHeight="1">
      <c r="A1" s="4" t="s">
        <v>26</v>
      </c>
    </row>
    <row r="2" ht="19.5" customHeight="1">
      <c r="A2" s="4"/>
    </row>
    <row r="3" spans="1:2" ht="19.5" customHeight="1">
      <c r="A3" s="4"/>
      <c r="B3" s="1" t="s">
        <v>27</v>
      </c>
    </row>
    <row r="4" spans="1:2" ht="27" customHeight="1">
      <c r="A4" s="4"/>
      <c r="B4" s="18" t="s">
        <v>56</v>
      </c>
    </row>
    <row r="5" spans="1:2" ht="25.5" customHeight="1">
      <c r="A5" s="4"/>
      <c r="B5" s="1" t="s">
        <v>61</v>
      </c>
    </row>
    <row r="6" spans="2:23" ht="19.5" customHeight="1">
      <c r="B6" s="1" t="s">
        <v>18</v>
      </c>
      <c r="W6" s="5" t="s">
        <v>23</v>
      </c>
    </row>
    <row r="7" spans="2:23" ht="34.5" customHeight="1">
      <c r="B7" s="2" t="s">
        <v>38</v>
      </c>
      <c r="C7" s="2" t="s">
        <v>22</v>
      </c>
      <c r="D7" s="2" t="s">
        <v>24</v>
      </c>
      <c r="E7" s="6" t="s">
        <v>19</v>
      </c>
      <c r="F7" s="2" t="s">
        <v>1</v>
      </c>
      <c r="G7" s="2" t="s">
        <v>2</v>
      </c>
      <c r="H7" s="2" t="s">
        <v>3</v>
      </c>
      <c r="I7" s="2" t="s">
        <v>14</v>
      </c>
      <c r="J7" s="2" t="s">
        <v>4</v>
      </c>
      <c r="K7" s="2" t="s">
        <v>5</v>
      </c>
      <c r="L7" s="2" t="s">
        <v>6</v>
      </c>
      <c r="M7" s="2" t="s">
        <v>15</v>
      </c>
      <c r="N7" s="2" t="s">
        <v>7</v>
      </c>
      <c r="O7" s="2" t="s">
        <v>8</v>
      </c>
      <c r="P7" s="2" t="s">
        <v>9</v>
      </c>
      <c r="Q7" s="2" t="s">
        <v>16</v>
      </c>
      <c r="R7" s="2" t="s">
        <v>10</v>
      </c>
      <c r="S7" s="2" t="s">
        <v>11</v>
      </c>
      <c r="T7" s="2" t="s">
        <v>12</v>
      </c>
      <c r="U7" s="2" t="s">
        <v>0</v>
      </c>
      <c r="V7" s="2" t="s">
        <v>17</v>
      </c>
      <c r="W7" s="2" t="s">
        <v>13</v>
      </c>
    </row>
    <row r="8" spans="2:23" ht="24.75" customHeight="1">
      <c r="B8" s="3" t="s">
        <v>28</v>
      </c>
      <c r="C8" s="3" t="s">
        <v>30</v>
      </c>
      <c r="D8" s="3" t="s">
        <v>29</v>
      </c>
      <c r="E8" s="3">
        <v>58075</v>
      </c>
      <c r="F8" s="3">
        <v>406</v>
      </c>
      <c r="G8" s="3">
        <v>1168</v>
      </c>
      <c r="H8" s="3">
        <v>3757</v>
      </c>
      <c r="I8" s="3">
        <f>SUM(F8:H8)</f>
        <v>5331</v>
      </c>
      <c r="J8" s="3">
        <v>2742</v>
      </c>
      <c r="K8" s="3">
        <v>2234</v>
      </c>
      <c r="L8" s="3">
        <v>2843</v>
      </c>
      <c r="M8" s="3">
        <f>SUM(J8:L8)</f>
        <v>7819</v>
      </c>
      <c r="N8" s="3">
        <v>4316</v>
      </c>
      <c r="O8" s="3">
        <v>5931</v>
      </c>
      <c r="P8" s="3">
        <v>10121</v>
      </c>
      <c r="Q8" s="3">
        <f>SUM(N8:P8)</f>
        <v>20368</v>
      </c>
      <c r="R8" s="3">
        <v>5059</v>
      </c>
      <c r="S8" s="3">
        <v>6855</v>
      </c>
      <c r="T8" s="3">
        <v>9343</v>
      </c>
      <c r="U8" s="3">
        <v>3300</v>
      </c>
      <c r="V8" s="3">
        <f>SUM(R8:U8)</f>
        <v>24557</v>
      </c>
      <c r="W8" s="3">
        <f>I8+M8+Q8+V8</f>
        <v>58075</v>
      </c>
    </row>
    <row r="9" ht="22.5" customHeight="1"/>
    <row r="10" spans="2:23" ht="19.5" customHeight="1">
      <c r="B10" s="53"/>
      <c r="C10" s="53"/>
      <c r="D10" s="53"/>
      <c r="E10" s="53"/>
      <c r="F10" s="53"/>
      <c r="G10" s="53"/>
      <c r="H10" s="53"/>
      <c r="I10" s="53"/>
      <c r="J10" s="53"/>
      <c r="K10" s="53"/>
      <c r="L10" s="53"/>
      <c r="M10" s="53"/>
      <c r="N10" s="53"/>
      <c r="O10" s="53"/>
      <c r="P10" s="53"/>
      <c r="Q10" s="53"/>
      <c r="R10" s="53"/>
      <c r="S10" s="53"/>
      <c r="T10" s="53"/>
      <c r="U10" s="53"/>
      <c r="V10" s="53"/>
      <c r="W10" s="53"/>
    </row>
    <row r="12" spans="2:23" ht="19.5" customHeight="1">
      <c r="B12" s="1" t="s">
        <v>20</v>
      </c>
      <c r="W12" s="5" t="s">
        <v>23</v>
      </c>
    </row>
    <row r="13" spans="2:23" ht="34.5" customHeight="1">
      <c r="B13" s="2" t="s">
        <v>21</v>
      </c>
      <c r="C13" s="2" t="s">
        <v>22</v>
      </c>
      <c r="D13" s="2" t="s">
        <v>24</v>
      </c>
      <c r="E13" s="6" t="s">
        <v>19</v>
      </c>
      <c r="F13" s="2" t="s">
        <v>1</v>
      </c>
      <c r="G13" s="2" t="s">
        <v>2</v>
      </c>
      <c r="H13" s="2" t="s">
        <v>3</v>
      </c>
      <c r="I13" s="2" t="s">
        <v>14</v>
      </c>
      <c r="J13" s="2" t="s">
        <v>4</v>
      </c>
      <c r="K13" s="2" t="s">
        <v>5</v>
      </c>
      <c r="L13" s="2" t="s">
        <v>6</v>
      </c>
      <c r="M13" s="2" t="s">
        <v>15</v>
      </c>
      <c r="N13" s="2" t="s">
        <v>7</v>
      </c>
      <c r="O13" s="2" t="s">
        <v>8</v>
      </c>
      <c r="P13" s="2" t="s">
        <v>9</v>
      </c>
      <c r="Q13" s="2" t="s">
        <v>16</v>
      </c>
      <c r="R13" s="2" t="s">
        <v>10</v>
      </c>
      <c r="S13" s="2" t="s">
        <v>11</v>
      </c>
      <c r="T13" s="2" t="s">
        <v>12</v>
      </c>
      <c r="U13" s="2" t="s">
        <v>0</v>
      </c>
      <c r="V13" s="2" t="s">
        <v>17</v>
      </c>
      <c r="W13" s="2" t="s">
        <v>13</v>
      </c>
    </row>
    <row r="14" spans="2:23" ht="24.75" customHeight="1">
      <c r="B14" s="7"/>
      <c r="C14" s="16" t="s">
        <v>39</v>
      </c>
      <c r="D14" s="3" t="s">
        <v>29</v>
      </c>
      <c r="E14" s="3">
        <v>24840</v>
      </c>
      <c r="F14" s="3">
        <v>120</v>
      </c>
      <c r="G14" s="3">
        <v>961</v>
      </c>
      <c r="H14" s="3">
        <v>1635</v>
      </c>
      <c r="I14" s="3">
        <f>SUM(F14:H14)</f>
        <v>2716</v>
      </c>
      <c r="J14" s="3">
        <v>1707</v>
      </c>
      <c r="K14" s="3">
        <v>1563</v>
      </c>
      <c r="L14" s="3">
        <v>1322</v>
      </c>
      <c r="M14" s="3">
        <f>SUM(J14:L14)</f>
        <v>4592</v>
      </c>
      <c r="N14" s="3">
        <v>2091</v>
      </c>
      <c r="O14" s="3">
        <v>2980</v>
      </c>
      <c r="P14" s="3">
        <v>2949</v>
      </c>
      <c r="Q14" s="3">
        <f>SUM(N14:P14)</f>
        <v>8020</v>
      </c>
      <c r="R14" s="3">
        <v>2275</v>
      </c>
      <c r="S14" s="3">
        <v>2717</v>
      </c>
      <c r="T14" s="3">
        <v>2765</v>
      </c>
      <c r="U14" s="3">
        <v>1755</v>
      </c>
      <c r="V14" s="3">
        <f>SUM(R14:U14)</f>
        <v>9512</v>
      </c>
      <c r="W14" s="3">
        <f>I14+M14+Q14+V14</f>
        <v>24840</v>
      </c>
    </row>
    <row r="16" ht="19.5" customHeight="1">
      <c r="B16" s="1" t="s">
        <v>25</v>
      </c>
    </row>
    <row r="17" spans="2:23" ht="19.5" customHeight="1">
      <c r="B17" s="53" t="s">
        <v>59</v>
      </c>
      <c r="C17" s="53"/>
      <c r="D17" s="53"/>
      <c r="E17" s="53"/>
      <c r="F17" s="53"/>
      <c r="G17" s="53"/>
      <c r="H17" s="53"/>
      <c r="I17" s="53"/>
      <c r="J17" s="53"/>
      <c r="K17" s="53"/>
      <c r="L17" s="53"/>
      <c r="M17" s="53"/>
      <c r="N17" s="53"/>
      <c r="O17" s="53"/>
      <c r="P17" s="53"/>
      <c r="Q17" s="53"/>
      <c r="R17" s="53"/>
      <c r="S17" s="53"/>
      <c r="T17" s="53"/>
      <c r="U17" s="53"/>
      <c r="V17" s="53"/>
      <c r="W17" s="53"/>
    </row>
  </sheetData>
  <mergeCells count="2">
    <mergeCell ref="B10:W10"/>
    <mergeCell ref="B17:W17"/>
  </mergeCells>
  <printOptions/>
  <pageMargins left="0.5905511811023623" right="0.5905511811023623" top="0.5905511811023623" bottom="0.5905511811023623" header="0.5118110236220472" footer="0.5118110236220472"/>
  <pageSetup fitToHeight="1" fitToWidth="1" horizontalDpi="600" verticalDpi="600" orientation="landscape" paperSize="9" scale="58" r:id="rId1"/>
  <headerFooter alignWithMargins="0">
    <oddFooter>&amp;C&amp;"ＭＳ Ｐゴシック,太字"&amp;20- 1 -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27"/>
  <sheetViews>
    <sheetView showGridLines="0" zoomScale="70" zoomScaleNormal="70" workbookViewId="0" topLeftCell="A1">
      <selection activeCell="A1" sqref="A1"/>
    </sheetView>
  </sheetViews>
  <sheetFormatPr defaultColWidth="9.00390625" defaultRowHeight="19.5" customHeight="1"/>
  <cols>
    <col min="1" max="1" width="5.00390625" style="1" customWidth="1"/>
    <col min="2" max="2" width="17.625" style="1" customWidth="1"/>
    <col min="3" max="3" width="12.625" style="1" customWidth="1"/>
    <col min="4" max="4" width="11.875" style="1" customWidth="1"/>
    <col min="5" max="5" width="13.75390625" style="1" customWidth="1"/>
    <col min="6" max="8" width="9.375" style="1" customWidth="1"/>
    <col min="9" max="9" width="11.25390625" style="1" customWidth="1"/>
    <col min="10" max="12" width="9.375" style="1" customWidth="1"/>
    <col min="13" max="13" width="11.25390625" style="1" customWidth="1"/>
    <col min="14" max="16" width="9.375" style="1" customWidth="1"/>
    <col min="17" max="17" width="11.25390625" style="1" customWidth="1"/>
    <col min="18" max="21" width="9.50390625" style="1" customWidth="1"/>
    <col min="22" max="22" width="11.25390625" style="1" customWidth="1"/>
    <col min="23" max="23" width="13.625" style="1" customWidth="1"/>
    <col min="24" max="16384" width="9.00390625" style="1" customWidth="1"/>
  </cols>
  <sheetData>
    <row r="1" ht="19.5" customHeight="1">
      <c r="A1" s="4" t="s">
        <v>26</v>
      </c>
    </row>
    <row r="2" ht="19.5" customHeight="1">
      <c r="A2" s="4"/>
    </row>
    <row r="3" ht="19.5" customHeight="1">
      <c r="B3" s="1" t="s">
        <v>36</v>
      </c>
    </row>
    <row r="4" spans="1:2" ht="27.75" customHeight="1">
      <c r="A4" s="4"/>
      <c r="B4" s="18" t="s">
        <v>56</v>
      </c>
    </row>
    <row r="5" ht="28.5" customHeight="1">
      <c r="B5" s="1" t="s">
        <v>63</v>
      </c>
    </row>
    <row r="6" spans="2:23" ht="19.5" customHeight="1">
      <c r="B6" s="1" t="s">
        <v>20</v>
      </c>
      <c r="W6" s="5" t="s">
        <v>23</v>
      </c>
    </row>
    <row r="7" spans="2:23" ht="34.5" customHeight="1">
      <c r="B7" s="2" t="s">
        <v>21</v>
      </c>
      <c r="C7" s="2" t="s">
        <v>22</v>
      </c>
      <c r="D7" s="2" t="s">
        <v>24</v>
      </c>
      <c r="E7" s="6" t="s">
        <v>19</v>
      </c>
      <c r="F7" s="2" t="s">
        <v>1</v>
      </c>
      <c r="G7" s="2" t="s">
        <v>2</v>
      </c>
      <c r="H7" s="2" t="s">
        <v>3</v>
      </c>
      <c r="I7" s="2" t="s">
        <v>14</v>
      </c>
      <c r="J7" s="2" t="s">
        <v>4</v>
      </c>
      <c r="K7" s="2" t="s">
        <v>5</v>
      </c>
      <c r="L7" s="2" t="s">
        <v>6</v>
      </c>
      <c r="M7" s="2" t="s">
        <v>15</v>
      </c>
      <c r="N7" s="2" t="s">
        <v>7</v>
      </c>
      <c r="O7" s="2" t="s">
        <v>8</v>
      </c>
      <c r="P7" s="2" t="s">
        <v>9</v>
      </c>
      <c r="Q7" s="2" t="s">
        <v>16</v>
      </c>
      <c r="R7" s="2" t="s">
        <v>10</v>
      </c>
      <c r="S7" s="2" t="s">
        <v>11</v>
      </c>
      <c r="T7" s="2" t="s">
        <v>12</v>
      </c>
      <c r="U7" s="2" t="s">
        <v>0</v>
      </c>
      <c r="V7" s="2" t="s">
        <v>17</v>
      </c>
      <c r="W7" s="2" t="s">
        <v>13</v>
      </c>
    </row>
    <row r="8" spans="2:23" ht="48">
      <c r="B8" s="7"/>
      <c r="C8" s="16" t="s">
        <v>39</v>
      </c>
      <c r="D8" s="17" t="s">
        <v>55</v>
      </c>
      <c r="E8" s="3">
        <v>30604262</v>
      </c>
      <c r="F8" s="3">
        <v>8878609</v>
      </c>
      <c r="G8" s="3">
        <v>1468893</v>
      </c>
      <c r="H8" s="3">
        <v>1469412</v>
      </c>
      <c r="I8" s="3">
        <f>SUM(F8:H8)</f>
        <v>11816914</v>
      </c>
      <c r="J8" s="3">
        <v>1469372</v>
      </c>
      <c r="K8" s="3">
        <v>1538973</v>
      </c>
      <c r="L8" s="3">
        <v>1556949</v>
      </c>
      <c r="M8" s="3">
        <f>SUM(J8:L8)</f>
        <v>4565294</v>
      </c>
      <c r="N8" s="3">
        <v>3263300</v>
      </c>
      <c r="O8" s="3">
        <v>1605868</v>
      </c>
      <c r="P8" s="3">
        <v>1629183</v>
      </c>
      <c r="Q8" s="3">
        <f>SUM(N8:P8)</f>
        <v>6498351</v>
      </c>
      <c r="R8" s="3">
        <v>1571668</v>
      </c>
      <c r="S8" s="3">
        <v>1581825</v>
      </c>
      <c r="T8" s="3">
        <v>1688544</v>
      </c>
      <c r="U8" s="3">
        <v>2881666</v>
      </c>
      <c r="V8" s="3">
        <f>SUM(R8:U8)</f>
        <v>7723703</v>
      </c>
      <c r="W8" s="3">
        <f>I8+M8+Q8+V8</f>
        <v>30604262</v>
      </c>
    </row>
    <row r="9" spans="2:23" ht="24.75" customHeight="1" hidden="1">
      <c r="B9" s="8" t="s">
        <v>32</v>
      </c>
      <c r="C9" s="7"/>
      <c r="D9" s="7"/>
      <c r="E9" s="3">
        <f aca="true" t="shared" si="0" ref="E9:W9">SUM(E8:E8)</f>
        <v>30604262</v>
      </c>
      <c r="F9" s="3">
        <f t="shared" si="0"/>
        <v>8878609</v>
      </c>
      <c r="G9" s="3">
        <f t="shared" si="0"/>
        <v>1468893</v>
      </c>
      <c r="H9" s="3">
        <f t="shared" si="0"/>
        <v>1469412</v>
      </c>
      <c r="I9" s="3">
        <f t="shared" si="0"/>
        <v>11816914</v>
      </c>
      <c r="J9" s="3">
        <f t="shared" si="0"/>
        <v>1469372</v>
      </c>
      <c r="K9" s="3">
        <f t="shared" si="0"/>
        <v>1538973</v>
      </c>
      <c r="L9" s="3">
        <f t="shared" si="0"/>
        <v>1556949</v>
      </c>
      <c r="M9" s="3">
        <f t="shared" si="0"/>
        <v>4565294</v>
      </c>
      <c r="N9" s="3">
        <f t="shared" si="0"/>
        <v>3263300</v>
      </c>
      <c r="O9" s="3">
        <f t="shared" si="0"/>
        <v>1605868</v>
      </c>
      <c r="P9" s="3">
        <f t="shared" si="0"/>
        <v>1629183</v>
      </c>
      <c r="Q9" s="3">
        <f t="shared" si="0"/>
        <v>6498351</v>
      </c>
      <c r="R9" s="3">
        <f t="shared" si="0"/>
        <v>1571668</v>
      </c>
      <c r="S9" s="3">
        <f t="shared" si="0"/>
        <v>1581825</v>
      </c>
      <c r="T9" s="3">
        <f t="shared" si="0"/>
        <v>1688544</v>
      </c>
      <c r="U9" s="3">
        <f t="shared" si="0"/>
        <v>2881666</v>
      </c>
      <c r="V9" s="3">
        <f t="shared" si="0"/>
        <v>7723703</v>
      </c>
      <c r="W9" s="3">
        <f t="shared" si="0"/>
        <v>30604262</v>
      </c>
    </row>
    <row r="10" spans="2:23" ht="9" customHeight="1">
      <c r="B10" s="9"/>
      <c r="C10" s="10"/>
      <c r="D10" s="10"/>
      <c r="E10" s="10"/>
      <c r="F10" s="10"/>
      <c r="G10" s="10"/>
      <c r="H10" s="10"/>
      <c r="I10" s="10"/>
      <c r="J10" s="10"/>
      <c r="K10" s="10"/>
      <c r="L10" s="10"/>
      <c r="M10" s="10"/>
      <c r="N10" s="10"/>
      <c r="O10" s="10"/>
      <c r="P10" s="10"/>
      <c r="Q10" s="10"/>
      <c r="R10" s="10"/>
      <c r="S10" s="10"/>
      <c r="T10" s="10"/>
      <c r="U10" s="10"/>
      <c r="V10" s="10"/>
      <c r="W10" s="10"/>
    </row>
    <row r="11" ht="21" customHeight="1">
      <c r="B11" s="1" t="s">
        <v>25</v>
      </c>
    </row>
    <row r="12" spans="2:23" ht="19.5" customHeight="1">
      <c r="B12" s="53" t="s">
        <v>58</v>
      </c>
      <c r="C12" s="53"/>
      <c r="D12" s="53"/>
      <c r="E12" s="53"/>
      <c r="F12" s="53"/>
      <c r="G12" s="53"/>
      <c r="H12" s="53"/>
      <c r="I12" s="53"/>
      <c r="J12" s="53"/>
      <c r="K12" s="53"/>
      <c r="L12" s="53"/>
      <c r="M12" s="53"/>
      <c r="N12" s="53"/>
      <c r="O12" s="53"/>
      <c r="P12" s="53"/>
      <c r="Q12" s="53"/>
      <c r="R12" s="53"/>
      <c r="S12" s="53"/>
      <c r="T12" s="53"/>
      <c r="U12" s="53"/>
      <c r="V12" s="53"/>
      <c r="W12" s="53"/>
    </row>
    <row r="13" ht="19.5" customHeight="1">
      <c r="B13" s="1" t="s">
        <v>114</v>
      </c>
    </row>
    <row r="15" ht="19.5" customHeight="1">
      <c r="B15" s="1" t="s">
        <v>31</v>
      </c>
    </row>
    <row r="16" ht="9" customHeight="1"/>
    <row r="17" spans="2:11" ht="19.5" customHeight="1">
      <c r="B17" s="2" t="s">
        <v>21</v>
      </c>
      <c r="C17" s="2" t="s">
        <v>22</v>
      </c>
      <c r="D17" s="2" t="s">
        <v>24</v>
      </c>
      <c r="E17" s="54" t="s">
        <v>33</v>
      </c>
      <c r="F17" s="55"/>
      <c r="G17" s="55"/>
      <c r="H17" s="55"/>
      <c r="I17" s="56"/>
      <c r="J17" s="54" t="s">
        <v>34</v>
      </c>
      <c r="K17" s="56"/>
    </row>
    <row r="18" spans="2:11" ht="48" customHeight="1">
      <c r="B18" s="7"/>
      <c r="C18" s="16" t="s">
        <v>39</v>
      </c>
      <c r="D18" s="17" t="s">
        <v>55</v>
      </c>
      <c r="E18" s="57" t="s">
        <v>40</v>
      </c>
      <c r="F18" s="58"/>
      <c r="G18" s="58"/>
      <c r="H18" s="58"/>
      <c r="I18" s="59"/>
      <c r="J18" s="60" t="s">
        <v>115</v>
      </c>
      <c r="K18" s="60"/>
    </row>
    <row r="19" spans="2:11" ht="48">
      <c r="B19" s="7"/>
      <c r="C19" s="16" t="s">
        <v>39</v>
      </c>
      <c r="D19" s="17" t="s">
        <v>55</v>
      </c>
      <c r="E19" s="57" t="s">
        <v>52</v>
      </c>
      <c r="F19" s="58"/>
      <c r="G19" s="58"/>
      <c r="H19" s="58"/>
      <c r="I19" s="59"/>
      <c r="J19" s="60" t="s">
        <v>53</v>
      </c>
      <c r="K19" s="60"/>
    </row>
    <row r="20" spans="2:11" ht="48" customHeight="1">
      <c r="B20" s="7"/>
      <c r="C20" s="16" t="s">
        <v>39</v>
      </c>
      <c r="D20" s="17" t="s">
        <v>55</v>
      </c>
      <c r="E20" s="57" t="s">
        <v>41</v>
      </c>
      <c r="F20" s="58"/>
      <c r="G20" s="58"/>
      <c r="H20" s="58"/>
      <c r="I20" s="59"/>
      <c r="J20" s="60" t="s">
        <v>115</v>
      </c>
      <c r="K20" s="60"/>
    </row>
    <row r="21" spans="2:11" ht="48" customHeight="1">
      <c r="B21" s="7"/>
      <c r="C21" s="16" t="s">
        <v>39</v>
      </c>
      <c r="D21" s="17" t="s">
        <v>55</v>
      </c>
      <c r="E21" s="57" t="s">
        <v>54</v>
      </c>
      <c r="F21" s="58"/>
      <c r="G21" s="58"/>
      <c r="H21" s="58"/>
      <c r="I21" s="59"/>
      <c r="J21" s="60" t="s">
        <v>53</v>
      </c>
      <c r="K21" s="60"/>
    </row>
    <row r="22" spans="2:11" ht="48" customHeight="1">
      <c r="B22" s="7"/>
      <c r="C22" s="16" t="s">
        <v>39</v>
      </c>
      <c r="D22" s="17" t="s">
        <v>55</v>
      </c>
      <c r="E22" s="57" t="s">
        <v>42</v>
      </c>
      <c r="F22" s="58"/>
      <c r="G22" s="58"/>
      <c r="H22" s="58"/>
      <c r="I22" s="59"/>
      <c r="J22" s="72">
        <v>39358</v>
      </c>
      <c r="K22" s="72"/>
    </row>
    <row r="23" spans="2:11" ht="48" customHeight="1">
      <c r="B23" s="7"/>
      <c r="C23" s="16" t="s">
        <v>39</v>
      </c>
      <c r="D23" s="17" t="s">
        <v>55</v>
      </c>
      <c r="E23" s="57" t="s">
        <v>116</v>
      </c>
      <c r="F23" s="58"/>
      <c r="G23" s="58"/>
      <c r="H23" s="58"/>
      <c r="I23" s="59"/>
      <c r="J23" s="60" t="s">
        <v>117</v>
      </c>
      <c r="K23" s="60"/>
    </row>
    <row r="24" spans="2:11" ht="48" customHeight="1">
      <c r="B24" s="7"/>
      <c r="C24" s="16" t="s">
        <v>39</v>
      </c>
      <c r="D24" s="17" t="s">
        <v>55</v>
      </c>
      <c r="E24" s="57" t="s">
        <v>118</v>
      </c>
      <c r="F24" s="58"/>
      <c r="G24" s="58"/>
      <c r="H24" s="58"/>
      <c r="I24" s="59"/>
      <c r="J24" s="60" t="s">
        <v>117</v>
      </c>
      <c r="K24" s="60"/>
    </row>
    <row r="25" spans="2:10" ht="9" customHeight="1">
      <c r="B25" s="10"/>
      <c r="C25" s="14"/>
      <c r="D25" s="14"/>
      <c r="E25" s="15"/>
      <c r="F25" s="15"/>
      <c r="G25" s="15"/>
      <c r="H25" s="15"/>
      <c r="I25" s="11"/>
      <c r="J25" s="11"/>
    </row>
    <row r="26" ht="19.5" customHeight="1">
      <c r="B26" s="1" t="s">
        <v>57</v>
      </c>
    </row>
    <row r="27" ht="19.5" customHeight="1">
      <c r="B27" s="1" t="s">
        <v>60</v>
      </c>
    </row>
  </sheetData>
  <mergeCells count="17">
    <mergeCell ref="E23:I23"/>
    <mergeCell ref="J23:K23"/>
    <mergeCell ref="E24:I24"/>
    <mergeCell ref="J24:K24"/>
    <mergeCell ref="E21:I21"/>
    <mergeCell ref="J21:K21"/>
    <mergeCell ref="E22:I22"/>
    <mergeCell ref="J22:K22"/>
    <mergeCell ref="E19:I19"/>
    <mergeCell ref="J19:K19"/>
    <mergeCell ref="E20:I20"/>
    <mergeCell ref="J20:K20"/>
    <mergeCell ref="B12:W12"/>
    <mergeCell ref="E17:I17"/>
    <mergeCell ref="J17:K17"/>
    <mergeCell ref="E18:I18"/>
    <mergeCell ref="J18:K18"/>
  </mergeCells>
  <printOptions/>
  <pageMargins left="0.5905511811023623" right="0.5905511811023623" top="0.5905511811023623" bottom="0.5905511811023623" header="0.5118110236220472" footer="0.5118110236220472"/>
  <pageSetup fitToHeight="1" fitToWidth="1" horizontalDpi="600" verticalDpi="600" orientation="landscape" paperSize="9" scale="56" r:id="rId1"/>
  <headerFooter alignWithMargins="0">
    <oddFooter>&amp;C&amp;"ＭＳ Ｐゴシック,太字"&amp;20- 2 -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21"/>
  <sheetViews>
    <sheetView showGridLines="0" zoomScale="70" zoomScaleNormal="70" workbookViewId="0" topLeftCell="A1">
      <selection activeCell="A1" sqref="A1"/>
    </sheetView>
  </sheetViews>
  <sheetFormatPr defaultColWidth="9.00390625" defaultRowHeight="19.5" customHeight="1"/>
  <cols>
    <col min="1" max="1" width="5.00390625" style="1" customWidth="1"/>
    <col min="2" max="2" width="17.625" style="1" customWidth="1"/>
    <col min="3" max="3" width="14.875" style="1" customWidth="1"/>
    <col min="4" max="4" width="13.50390625" style="1" customWidth="1"/>
    <col min="5" max="5" width="12.875" style="1" customWidth="1"/>
    <col min="6" max="8" width="8.625" style="1" customWidth="1"/>
    <col min="9" max="9" width="11.00390625" style="1" bestFit="1" customWidth="1"/>
    <col min="10" max="12" width="8.625" style="1" customWidth="1"/>
    <col min="13" max="13" width="11.00390625" style="1" bestFit="1" customWidth="1"/>
    <col min="14" max="16" width="8.625" style="1" customWidth="1"/>
    <col min="17" max="17" width="11.00390625" style="1" bestFit="1" customWidth="1"/>
    <col min="18" max="21" width="8.625" style="1" customWidth="1"/>
    <col min="22" max="22" width="11.00390625" style="1" bestFit="1" customWidth="1"/>
    <col min="23" max="23" width="13.625" style="1" customWidth="1"/>
    <col min="24" max="16384" width="9.00390625" style="1" customWidth="1"/>
  </cols>
  <sheetData>
    <row r="1" ht="19.5" customHeight="1">
      <c r="A1" s="4" t="s">
        <v>26</v>
      </c>
    </row>
    <row r="2" ht="19.5" customHeight="1">
      <c r="A2" s="4"/>
    </row>
    <row r="3" ht="19.5" customHeight="1">
      <c r="B3" s="1" t="s">
        <v>35</v>
      </c>
    </row>
    <row r="4" spans="1:2" ht="27.75" customHeight="1">
      <c r="A4" s="4"/>
      <c r="B4" s="18" t="s">
        <v>56</v>
      </c>
    </row>
    <row r="5" spans="2:23" ht="83.25" customHeight="1">
      <c r="B5" s="66" t="s">
        <v>62</v>
      </c>
      <c r="C5" s="66"/>
      <c r="D5" s="66"/>
      <c r="E5" s="66"/>
      <c r="F5" s="66"/>
      <c r="G5" s="66"/>
      <c r="H5" s="66"/>
      <c r="I5" s="66"/>
      <c r="J5" s="66"/>
      <c r="K5" s="66"/>
      <c r="L5" s="66"/>
      <c r="M5" s="66"/>
      <c r="N5" s="66"/>
      <c r="O5" s="66"/>
      <c r="P5" s="66"/>
      <c r="Q5" s="66"/>
      <c r="R5" s="66"/>
      <c r="S5" s="66"/>
      <c r="T5" s="66"/>
      <c r="U5" s="66"/>
      <c r="V5" s="66"/>
      <c r="W5" s="66"/>
    </row>
    <row r="6" spans="2:23" ht="19.5" customHeight="1">
      <c r="B6" s="1" t="s">
        <v>18</v>
      </c>
      <c r="W6" s="5" t="s">
        <v>23</v>
      </c>
    </row>
    <row r="7" spans="2:23" ht="34.5" customHeight="1">
      <c r="B7" s="2" t="s">
        <v>38</v>
      </c>
      <c r="C7" s="2" t="s">
        <v>22</v>
      </c>
      <c r="D7" s="2" t="s">
        <v>24</v>
      </c>
      <c r="E7" s="6" t="s">
        <v>19</v>
      </c>
      <c r="F7" s="2" t="s">
        <v>1</v>
      </c>
      <c r="G7" s="2" t="s">
        <v>2</v>
      </c>
      <c r="H7" s="2" t="s">
        <v>3</v>
      </c>
      <c r="I7" s="2" t="s">
        <v>14</v>
      </c>
      <c r="J7" s="2" t="s">
        <v>4</v>
      </c>
      <c r="K7" s="2" t="s">
        <v>5</v>
      </c>
      <c r="L7" s="2" t="s">
        <v>6</v>
      </c>
      <c r="M7" s="2" t="s">
        <v>15</v>
      </c>
      <c r="N7" s="2" t="s">
        <v>7</v>
      </c>
      <c r="O7" s="2" t="s">
        <v>8</v>
      </c>
      <c r="P7" s="2" t="s">
        <v>9</v>
      </c>
      <c r="Q7" s="2" t="s">
        <v>16</v>
      </c>
      <c r="R7" s="2" t="s">
        <v>10</v>
      </c>
      <c r="S7" s="2" t="s">
        <v>11</v>
      </c>
      <c r="T7" s="2" t="s">
        <v>12</v>
      </c>
      <c r="U7" s="2" t="s">
        <v>0</v>
      </c>
      <c r="V7" s="2" t="s">
        <v>17</v>
      </c>
      <c r="W7" s="2" t="s">
        <v>13</v>
      </c>
    </row>
    <row r="8" spans="2:23" ht="75.75" customHeight="1">
      <c r="B8" s="12" t="s">
        <v>43</v>
      </c>
      <c r="C8" s="12" t="s">
        <v>44</v>
      </c>
      <c r="D8" s="13" t="s">
        <v>45</v>
      </c>
      <c r="E8" s="12">
        <v>4157576</v>
      </c>
      <c r="F8" s="12">
        <v>4091508</v>
      </c>
      <c r="G8" s="12">
        <v>0</v>
      </c>
      <c r="H8" s="12">
        <v>0</v>
      </c>
      <c r="I8" s="12">
        <f>SUM(F8:H8)</f>
        <v>4091508</v>
      </c>
      <c r="J8" s="12">
        <v>58912</v>
      </c>
      <c r="K8" s="12">
        <v>5748</v>
      </c>
      <c r="L8" s="12">
        <v>0</v>
      </c>
      <c r="M8" s="12">
        <f>SUM(J8:L8)</f>
        <v>64660</v>
      </c>
      <c r="N8" s="12">
        <v>0</v>
      </c>
      <c r="O8" s="12">
        <v>0</v>
      </c>
      <c r="P8" s="12">
        <v>0</v>
      </c>
      <c r="Q8" s="12">
        <f>SUM(N8:P8)</f>
        <v>0</v>
      </c>
      <c r="R8" s="12">
        <v>0</v>
      </c>
      <c r="S8" s="12">
        <v>0</v>
      </c>
      <c r="T8" s="12">
        <v>0</v>
      </c>
      <c r="U8" s="12">
        <v>0</v>
      </c>
      <c r="V8" s="12">
        <f>SUM(R8:U8)</f>
        <v>0</v>
      </c>
      <c r="W8" s="12">
        <f>I8+M8+Q8+V8</f>
        <v>4156168</v>
      </c>
    </row>
    <row r="9" spans="2:23" ht="24.75" customHeight="1" hidden="1">
      <c r="B9" s="8" t="s">
        <v>32</v>
      </c>
      <c r="C9" s="7"/>
      <c r="D9" s="7"/>
      <c r="E9" s="12">
        <v>4157576</v>
      </c>
      <c r="F9" s="12">
        <f aca="true" t="shared" si="0" ref="F9:W9">SUM(F8:F8)</f>
        <v>4091508</v>
      </c>
      <c r="G9" s="12">
        <f t="shared" si="0"/>
        <v>0</v>
      </c>
      <c r="H9" s="12">
        <f t="shared" si="0"/>
        <v>0</v>
      </c>
      <c r="I9" s="12">
        <f t="shared" si="0"/>
        <v>4091508</v>
      </c>
      <c r="J9" s="12">
        <f t="shared" si="0"/>
        <v>58912</v>
      </c>
      <c r="K9" s="12">
        <f t="shared" si="0"/>
        <v>5748</v>
      </c>
      <c r="L9" s="12">
        <f t="shared" si="0"/>
        <v>0</v>
      </c>
      <c r="M9" s="12">
        <f t="shared" si="0"/>
        <v>64660</v>
      </c>
      <c r="N9" s="12">
        <f t="shared" si="0"/>
        <v>0</v>
      </c>
      <c r="O9" s="12">
        <f t="shared" si="0"/>
        <v>0</v>
      </c>
      <c r="P9" s="12">
        <f t="shared" si="0"/>
        <v>0</v>
      </c>
      <c r="Q9" s="12">
        <f t="shared" si="0"/>
        <v>0</v>
      </c>
      <c r="R9" s="12">
        <f t="shared" si="0"/>
        <v>0</v>
      </c>
      <c r="S9" s="12">
        <f t="shared" si="0"/>
        <v>0</v>
      </c>
      <c r="T9" s="12">
        <f t="shared" si="0"/>
        <v>0</v>
      </c>
      <c r="U9" s="12">
        <f t="shared" si="0"/>
        <v>0</v>
      </c>
      <c r="V9" s="12">
        <f t="shared" si="0"/>
        <v>0</v>
      </c>
      <c r="W9" s="12">
        <f t="shared" si="0"/>
        <v>4156168</v>
      </c>
    </row>
    <row r="10" ht="22.5" customHeight="1">
      <c r="B10" s="1" t="s">
        <v>25</v>
      </c>
    </row>
    <row r="11" spans="2:23" ht="19.5" customHeight="1">
      <c r="B11" s="53" t="s">
        <v>58</v>
      </c>
      <c r="C11" s="53"/>
      <c r="D11" s="53"/>
      <c r="E11" s="53"/>
      <c r="F11" s="53"/>
      <c r="G11" s="53"/>
      <c r="H11" s="53"/>
      <c r="I11" s="53"/>
      <c r="J11" s="53"/>
      <c r="K11" s="53"/>
      <c r="L11" s="53"/>
      <c r="M11" s="53"/>
      <c r="N11" s="53"/>
      <c r="O11" s="53"/>
      <c r="P11" s="53"/>
      <c r="Q11" s="53"/>
      <c r="R11" s="53"/>
      <c r="S11" s="53"/>
      <c r="T11" s="53"/>
      <c r="U11" s="53"/>
      <c r="V11" s="53"/>
      <c r="W11" s="53"/>
    </row>
    <row r="13" ht="19.5" customHeight="1">
      <c r="B13" s="1" t="s">
        <v>31</v>
      </c>
    </row>
    <row r="14" ht="11.25" customHeight="1"/>
    <row r="15" spans="2:10" ht="19.5" customHeight="1">
      <c r="B15" s="2" t="s">
        <v>38</v>
      </c>
      <c r="C15" s="2" t="s">
        <v>22</v>
      </c>
      <c r="D15" s="2" t="s">
        <v>24</v>
      </c>
      <c r="E15" s="54" t="s">
        <v>33</v>
      </c>
      <c r="F15" s="67"/>
      <c r="G15" s="67"/>
      <c r="H15" s="68"/>
      <c r="I15" s="54" t="s">
        <v>34</v>
      </c>
      <c r="J15" s="68"/>
    </row>
    <row r="16" spans="2:10" ht="53.25" customHeight="1">
      <c r="B16" s="12" t="s">
        <v>43</v>
      </c>
      <c r="C16" s="12" t="s">
        <v>44</v>
      </c>
      <c r="D16" s="13" t="s">
        <v>45</v>
      </c>
      <c r="E16" s="61" t="s">
        <v>46</v>
      </c>
      <c r="F16" s="62"/>
      <c r="G16" s="62"/>
      <c r="H16" s="63"/>
      <c r="I16" s="60" t="s">
        <v>51</v>
      </c>
      <c r="J16" s="60"/>
    </row>
    <row r="17" spans="2:10" ht="53.25" customHeight="1">
      <c r="B17" s="12" t="s">
        <v>43</v>
      </c>
      <c r="C17" s="12" t="s">
        <v>44</v>
      </c>
      <c r="D17" s="13" t="s">
        <v>45</v>
      </c>
      <c r="E17" s="61" t="s">
        <v>47</v>
      </c>
      <c r="F17" s="62"/>
      <c r="G17" s="62"/>
      <c r="H17" s="63"/>
      <c r="I17" s="60" t="s">
        <v>53</v>
      </c>
      <c r="J17" s="60"/>
    </row>
    <row r="18" spans="2:10" ht="53.25" customHeight="1">
      <c r="B18" s="12" t="s">
        <v>43</v>
      </c>
      <c r="C18" s="12" t="s">
        <v>44</v>
      </c>
      <c r="D18" s="13" t="s">
        <v>45</v>
      </c>
      <c r="E18" s="61" t="s">
        <v>48</v>
      </c>
      <c r="F18" s="62"/>
      <c r="G18" s="62"/>
      <c r="H18" s="63"/>
      <c r="I18" s="60" t="s">
        <v>53</v>
      </c>
      <c r="J18" s="60"/>
    </row>
    <row r="19" spans="2:10" ht="53.25" customHeight="1">
      <c r="B19" s="12" t="s">
        <v>43</v>
      </c>
      <c r="C19" s="12" t="s">
        <v>44</v>
      </c>
      <c r="D19" s="13" t="s">
        <v>45</v>
      </c>
      <c r="E19" s="61" t="s">
        <v>49</v>
      </c>
      <c r="F19" s="64"/>
      <c r="G19" s="64"/>
      <c r="H19" s="65"/>
      <c r="I19" s="60" t="s">
        <v>53</v>
      </c>
      <c r="J19" s="60"/>
    </row>
    <row r="20" spans="2:10" ht="53.25" customHeight="1">
      <c r="B20" s="12" t="s">
        <v>43</v>
      </c>
      <c r="C20" s="12" t="s">
        <v>44</v>
      </c>
      <c r="D20" s="13" t="s">
        <v>45</v>
      </c>
      <c r="E20" s="61" t="s">
        <v>50</v>
      </c>
      <c r="F20" s="64"/>
      <c r="G20" s="64"/>
      <c r="H20" s="65"/>
      <c r="I20" s="60" t="s">
        <v>64</v>
      </c>
      <c r="J20" s="60"/>
    </row>
    <row r="21" ht="19.5" customHeight="1">
      <c r="B21" s="1" t="s">
        <v>37</v>
      </c>
    </row>
  </sheetData>
  <mergeCells count="14">
    <mergeCell ref="B5:W5"/>
    <mergeCell ref="E20:H20"/>
    <mergeCell ref="I20:J20"/>
    <mergeCell ref="E15:H15"/>
    <mergeCell ref="I15:J15"/>
    <mergeCell ref="E16:H16"/>
    <mergeCell ref="I16:J16"/>
    <mergeCell ref="E17:H17"/>
    <mergeCell ref="I17:J17"/>
    <mergeCell ref="I18:J18"/>
    <mergeCell ref="I19:J19"/>
    <mergeCell ref="B11:W11"/>
    <mergeCell ref="E18:H18"/>
    <mergeCell ref="E19:H19"/>
  </mergeCells>
  <printOptions/>
  <pageMargins left="0.5905511811023623" right="0.5905511811023623" top="0.5905511811023623" bottom="0.5905511811023623" header="0.5118110236220472" footer="0.5118110236220472"/>
  <pageSetup fitToHeight="1" fitToWidth="1" horizontalDpi="600" verticalDpi="600" orientation="landscape" paperSize="9" scale="58" r:id="rId1"/>
  <headerFooter alignWithMargins="0">
    <oddFooter>&amp;C&amp;"ＭＳ Ｐゴシック,太字"&amp;20- 3 -</oddFooter>
  </headerFooter>
</worksheet>
</file>

<file path=xl/worksheets/sheet5.xml><?xml version="1.0" encoding="utf-8"?>
<worksheet xmlns="http://schemas.openxmlformats.org/spreadsheetml/2006/main" xmlns:r="http://schemas.openxmlformats.org/officeDocument/2006/relationships">
  <dimension ref="A1:V31"/>
  <sheetViews>
    <sheetView showGridLines="0" zoomScale="70" zoomScaleNormal="70" workbookViewId="0" topLeftCell="A1">
      <selection activeCell="A1" sqref="A1"/>
    </sheetView>
  </sheetViews>
  <sheetFormatPr defaultColWidth="9.00390625" defaultRowHeight="19.5" customHeight="1"/>
  <cols>
    <col min="1" max="1" width="5.00390625" style="32" customWidth="1"/>
    <col min="2" max="2" width="18.625" style="32" customWidth="1"/>
    <col min="3" max="3" width="26.625" style="32" customWidth="1"/>
    <col min="4" max="4" width="12.50390625" style="32" customWidth="1"/>
    <col min="5" max="5" width="9.25390625" style="32" bestFit="1" customWidth="1"/>
    <col min="6" max="7" width="8.625" style="32" customWidth="1"/>
    <col min="8" max="8" width="11.00390625" style="32" bestFit="1" customWidth="1"/>
    <col min="9" max="11" width="8.625" style="32" customWidth="1"/>
    <col min="12" max="12" width="11.00390625" style="32" bestFit="1" customWidth="1"/>
    <col min="13" max="15" width="8.625" style="32" customWidth="1"/>
    <col min="16" max="16" width="11.00390625" style="32" bestFit="1" customWidth="1"/>
    <col min="17" max="20" width="8.625" style="32" customWidth="1"/>
    <col min="21" max="21" width="11.00390625" style="32" bestFit="1" customWidth="1"/>
    <col min="22" max="22" width="13.625" style="32" customWidth="1"/>
    <col min="23" max="16384" width="9.00390625" style="32" customWidth="1"/>
  </cols>
  <sheetData>
    <row r="1" ht="19.5" customHeight="1">
      <c r="A1" s="31" t="s">
        <v>68</v>
      </c>
    </row>
    <row r="2" spans="1:2" ht="22.5" customHeight="1">
      <c r="A2" s="31"/>
      <c r="B2" s="18" t="s">
        <v>56</v>
      </c>
    </row>
    <row r="3" spans="1:2" s="34" customFormat="1" ht="29.25" customHeight="1">
      <c r="A3" s="33"/>
      <c r="B3" s="19" t="s">
        <v>74</v>
      </c>
    </row>
    <row r="4" spans="2:22" ht="19.5" customHeight="1">
      <c r="B4" s="32" t="s">
        <v>18</v>
      </c>
      <c r="V4" s="35" t="s">
        <v>23</v>
      </c>
    </row>
    <row r="5" spans="2:22" ht="34.5" customHeight="1">
      <c r="B5" s="36" t="s">
        <v>38</v>
      </c>
      <c r="C5" s="36" t="s">
        <v>22</v>
      </c>
      <c r="D5" s="37" t="s">
        <v>19</v>
      </c>
      <c r="E5" s="36" t="s">
        <v>1</v>
      </c>
      <c r="F5" s="36" t="s">
        <v>2</v>
      </c>
      <c r="G5" s="36" t="s">
        <v>3</v>
      </c>
      <c r="H5" s="36" t="s">
        <v>14</v>
      </c>
      <c r="I5" s="36" t="s">
        <v>4</v>
      </c>
      <c r="J5" s="36" t="s">
        <v>5</v>
      </c>
      <c r="K5" s="36" t="s">
        <v>6</v>
      </c>
      <c r="L5" s="36" t="s">
        <v>15</v>
      </c>
      <c r="M5" s="36" t="s">
        <v>7</v>
      </c>
      <c r="N5" s="36" t="s">
        <v>8</v>
      </c>
      <c r="O5" s="36" t="s">
        <v>9</v>
      </c>
      <c r="P5" s="36" t="s">
        <v>16</v>
      </c>
      <c r="Q5" s="36" t="s">
        <v>10</v>
      </c>
      <c r="R5" s="36" t="s">
        <v>11</v>
      </c>
      <c r="S5" s="36" t="s">
        <v>12</v>
      </c>
      <c r="T5" s="36" t="s">
        <v>0</v>
      </c>
      <c r="U5" s="36" t="s">
        <v>17</v>
      </c>
      <c r="V5" s="36" t="s">
        <v>13</v>
      </c>
    </row>
    <row r="6" spans="2:22" ht="24.75" customHeight="1">
      <c r="B6" s="69" t="s">
        <v>75</v>
      </c>
      <c r="C6" s="39" t="s">
        <v>76</v>
      </c>
      <c r="D6" s="39">
        <v>51790</v>
      </c>
      <c r="E6" s="39">
        <v>406</v>
      </c>
      <c r="F6" s="39">
        <v>1470</v>
      </c>
      <c r="G6" s="39">
        <v>2614</v>
      </c>
      <c r="H6" s="39">
        <f>SUM(E6:G6)</f>
        <v>4490</v>
      </c>
      <c r="I6" s="39">
        <v>7199</v>
      </c>
      <c r="J6" s="39">
        <v>3046</v>
      </c>
      <c r="K6" s="39">
        <v>3473</v>
      </c>
      <c r="L6" s="39">
        <f>SUM(I6:K6)</f>
        <v>13718</v>
      </c>
      <c r="M6" s="39">
        <v>5282</v>
      </c>
      <c r="N6" s="39">
        <v>8077</v>
      </c>
      <c r="O6" s="39">
        <v>5889</v>
      </c>
      <c r="P6" s="39">
        <f>SUM(M6:O6)</f>
        <v>19248</v>
      </c>
      <c r="Q6" s="39">
        <v>5334</v>
      </c>
      <c r="R6" s="39">
        <v>3719</v>
      </c>
      <c r="S6" s="39">
        <v>4535</v>
      </c>
      <c r="T6" s="39">
        <v>746</v>
      </c>
      <c r="U6" s="39">
        <f>SUM(Q6:T6)</f>
        <v>14334</v>
      </c>
      <c r="V6" s="39">
        <f>H6+L6+P6+U6</f>
        <v>51790</v>
      </c>
    </row>
    <row r="7" spans="2:22" ht="24.75" customHeight="1">
      <c r="B7" s="70"/>
      <c r="C7" s="39" t="s">
        <v>77</v>
      </c>
      <c r="D7" s="39">
        <v>4933</v>
      </c>
      <c r="E7" s="39">
        <v>0</v>
      </c>
      <c r="F7" s="39">
        <v>862</v>
      </c>
      <c r="G7" s="39">
        <v>188</v>
      </c>
      <c r="H7" s="39">
        <f aca="true" t="shared" si="0" ref="H7:H13">SUM(E7:G7)</f>
        <v>1050</v>
      </c>
      <c r="I7" s="39">
        <v>169</v>
      </c>
      <c r="J7" s="39">
        <v>236</v>
      </c>
      <c r="K7" s="39">
        <v>0</v>
      </c>
      <c r="L7" s="39">
        <f aca="true" t="shared" si="1" ref="L7:L13">SUM(I7:K7)</f>
        <v>405</v>
      </c>
      <c r="M7" s="39">
        <v>457</v>
      </c>
      <c r="N7" s="39">
        <v>475</v>
      </c>
      <c r="O7" s="39">
        <v>1080</v>
      </c>
      <c r="P7" s="39">
        <f aca="true" t="shared" si="2" ref="P7:P13">SUM(M7:O7)</f>
        <v>2012</v>
      </c>
      <c r="Q7" s="39">
        <v>205</v>
      </c>
      <c r="R7" s="39">
        <v>584</v>
      </c>
      <c r="S7" s="39">
        <v>621</v>
      </c>
      <c r="T7" s="39">
        <v>56</v>
      </c>
      <c r="U7" s="39">
        <f aca="true" t="shared" si="3" ref="U7:U13">SUM(Q7:T7)</f>
        <v>1466</v>
      </c>
      <c r="V7" s="39">
        <f aca="true" t="shared" si="4" ref="V7:V13">H7+L7+P7+U7</f>
        <v>4933</v>
      </c>
    </row>
    <row r="8" spans="2:22" ht="24.75" customHeight="1">
      <c r="B8" s="70"/>
      <c r="C8" s="39" t="s">
        <v>78</v>
      </c>
      <c r="D8" s="39">
        <v>8625</v>
      </c>
      <c r="E8" s="39">
        <v>406</v>
      </c>
      <c r="F8" s="39">
        <v>3574</v>
      </c>
      <c r="G8" s="39">
        <v>514</v>
      </c>
      <c r="H8" s="39">
        <f t="shared" si="0"/>
        <v>4494</v>
      </c>
      <c r="I8" s="39">
        <v>885</v>
      </c>
      <c r="J8" s="39">
        <v>406</v>
      </c>
      <c r="K8" s="39">
        <v>406</v>
      </c>
      <c r="L8" s="39">
        <f t="shared" si="1"/>
        <v>1697</v>
      </c>
      <c r="M8" s="39">
        <v>406</v>
      </c>
      <c r="N8" s="39">
        <v>406</v>
      </c>
      <c r="O8" s="39">
        <v>405</v>
      </c>
      <c r="P8" s="39">
        <f t="shared" si="2"/>
        <v>1217</v>
      </c>
      <c r="Q8" s="39">
        <v>406</v>
      </c>
      <c r="R8" s="39">
        <v>406</v>
      </c>
      <c r="S8" s="39">
        <v>405</v>
      </c>
      <c r="T8" s="39">
        <v>0</v>
      </c>
      <c r="U8" s="39">
        <f t="shared" si="3"/>
        <v>1217</v>
      </c>
      <c r="V8" s="39">
        <f t="shared" si="4"/>
        <v>8625</v>
      </c>
    </row>
    <row r="9" spans="2:22" ht="24.75" customHeight="1">
      <c r="B9" s="70"/>
      <c r="C9" s="39" t="s">
        <v>79</v>
      </c>
      <c r="D9" s="39">
        <v>6864</v>
      </c>
      <c r="E9" s="39">
        <v>374</v>
      </c>
      <c r="F9" s="39">
        <v>164</v>
      </c>
      <c r="G9" s="39">
        <v>392</v>
      </c>
      <c r="H9" s="39">
        <f t="shared" si="0"/>
        <v>930</v>
      </c>
      <c r="I9" s="39">
        <v>187</v>
      </c>
      <c r="J9" s="39">
        <v>40</v>
      </c>
      <c r="K9" s="39">
        <v>422</v>
      </c>
      <c r="L9" s="39">
        <f t="shared" si="1"/>
        <v>649</v>
      </c>
      <c r="M9" s="39">
        <v>1076</v>
      </c>
      <c r="N9" s="39">
        <v>1406</v>
      </c>
      <c r="O9" s="39">
        <v>1083</v>
      </c>
      <c r="P9" s="39">
        <f t="shared" si="2"/>
        <v>3565</v>
      </c>
      <c r="Q9" s="39">
        <v>268</v>
      </c>
      <c r="R9" s="39">
        <v>720</v>
      </c>
      <c r="S9" s="39">
        <v>732</v>
      </c>
      <c r="T9" s="39">
        <v>0</v>
      </c>
      <c r="U9" s="39">
        <f t="shared" si="3"/>
        <v>1720</v>
      </c>
      <c r="V9" s="39">
        <f t="shared" si="4"/>
        <v>6864</v>
      </c>
    </row>
    <row r="10" spans="2:22" ht="24.75" customHeight="1">
      <c r="B10" s="70"/>
      <c r="C10" s="39" t="s">
        <v>80</v>
      </c>
      <c r="D10" s="39">
        <v>935</v>
      </c>
      <c r="E10" s="39">
        <v>0</v>
      </c>
      <c r="F10" s="39">
        <v>0</v>
      </c>
      <c r="G10" s="39">
        <v>0</v>
      </c>
      <c r="H10" s="39">
        <f>SUM(E10:G10)</f>
        <v>0</v>
      </c>
      <c r="I10" s="39">
        <v>0</v>
      </c>
      <c r="J10" s="39">
        <v>0</v>
      </c>
      <c r="K10" s="39">
        <v>0</v>
      </c>
      <c r="L10" s="39">
        <f>SUM(I10:K10)</f>
        <v>0</v>
      </c>
      <c r="M10" s="39">
        <v>0</v>
      </c>
      <c r="N10" s="39">
        <v>0</v>
      </c>
      <c r="O10" s="39">
        <v>0</v>
      </c>
      <c r="P10" s="39">
        <f>SUM(M10:O10)</f>
        <v>0</v>
      </c>
      <c r="Q10" s="39">
        <v>0</v>
      </c>
      <c r="R10" s="39">
        <v>0</v>
      </c>
      <c r="S10" s="39">
        <v>935</v>
      </c>
      <c r="T10" s="39">
        <v>0</v>
      </c>
      <c r="U10" s="39">
        <f>SUM(Q10:T10)</f>
        <v>935</v>
      </c>
      <c r="V10" s="39">
        <f>H10+L10+P10+U10</f>
        <v>935</v>
      </c>
    </row>
    <row r="11" spans="2:22" ht="24.75" customHeight="1">
      <c r="B11" s="70"/>
      <c r="C11" s="39" t="s">
        <v>81</v>
      </c>
      <c r="D11" s="39">
        <v>2496</v>
      </c>
      <c r="E11" s="39">
        <v>110</v>
      </c>
      <c r="F11" s="39">
        <v>110</v>
      </c>
      <c r="G11" s="39">
        <v>216</v>
      </c>
      <c r="H11" s="39">
        <f t="shared" si="0"/>
        <v>436</v>
      </c>
      <c r="I11" s="39">
        <v>372</v>
      </c>
      <c r="J11" s="39">
        <v>277</v>
      </c>
      <c r="K11" s="39">
        <v>235</v>
      </c>
      <c r="L11" s="39">
        <f t="shared" si="1"/>
        <v>884</v>
      </c>
      <c r="M11" s="39">
        <v>263</v>
      </c>
      <c r="N11" s="39">
        <v>345</v>
      </c>
      <c r="O11" s="39">
        <v>110</v>
      </c>
      <c r="P11" s="39">
        <f t="shared" si="2"/>
        <v>718</v>
      </c>
      <c r="Q11" s="39">
        <v>110</v>
      </c>
      <c r="R11" s="39">
        <v>105</v>
      </c>
      <c r="S11" s="39">
        <v>117</v>
      </c>
      <c r="T11" s="39">
        <v>126</v>
      </c>
      <c r="U11" s="39">
        <f t="shared" si="3"/>
        <v>458</v>
      </c>
      <c r="V11" s="39">
        <f t="shared" si="4"/>
        <v>2496</v>
      </c>
    </row>
    <row r="12" spans="2:22" ht="24.75" customHeight="1">
      <c r="B12" s="70"/>
      <c r="C12" s="39" t="s">
        <v>82</v>
      </c>
      <c r="D12" s="39">
        <v>614</v>
      </c>
      <c r="E12" s="39">
        <v>0</v>
      </c>
      <c r="F12" s="39">
        <v>0</v>
      </c>
      <c r="G12" s="39">
        <v>0</v>
      </c>
      <c r="H12" s="39">
        <f>SUM(E12:G12)</f>
        <v>0</v>
      </c>
      <c r="I12" s="39">
        <v>0</v>
      </c>
      <c r="J12" s="39">
        <v>95</v>
      </c>
      <c r="K12" s="39">
        <v>96</v>
      </c>
      <c r="L12" s="39">
        <f>SUM(I12:K12)</f>
        <v>191</v>
      </c>
      <c r="M12" s="39">
        <v>141</v>
      </c>
      <c r="N12" s="39">
        <v>141</v>
      </c>
      <c r="O12" s="39">
        <v>141</v>
      </c>
      <c r="P12" s="39">
        <f>SUM(M12:O12)</f>
        <v>423</v>
      </c>
      <c r="Q12" s="39">
        <v>0</v>
      </c>
      <c r="R12" s="39">
        <v>0</v>
      </c>
      <c r="S12" s="39">
        <v>0</v>
      </c>
      <c r="T12" s="39">
        <v>0</v>
      </c>
      <c r="U12" s="39">
        <f>SUM(Q12:T12)</f>
        <v>0</v>
      </c>
      <c r="V12" s="39">
        <f>H12+L12+P12+U12</f>
        <v>614</v>
      </c>
    </row>
    <row r="13" spans="2:22" ht="24.75" customHeight="1">
      <c r="B13" s="70"/>
      <c r="C13" s="39" t="s">
        <v>83</v>
      </c>
      <c r="D13" s="39">
        <v>595</v>
      </c>
      <c r="E13" s="39">
        <v>0</v>
      </c>
      <c r="F13" s="39">
        <v>0</v>
      </c>
      <c r="G13" s="39">
        <v>0</v>
      </c>
      <c r="H13" s="39">
        <f t="shared" si="0"/>
        <v>0</v>
      </c>
      <c r="I13" s="39">
        <v>0</v>
      </c>
      <c r="J13" s="39">
        <v>0</v>
      </c>
      <c r="K13" s="39">
        <v>300</v>
      </c>
      <c r="L13" s="39">
        <f t="shared" si="1"/>
        <v>300</v>
      </c>
      <c r="M13" s="39">
        <v>295</v>
      </c>
      <c r="N13" s="39">
        <v>0</v>
      </c>
      <c r="O13" s="39">
        <v>0</v>
      </c>
      <c r="P13" s="39">
        <f t="shared" si="2"/>
        <v>295</v>
      </c>
      <c r="Q13" s="39">
        <v>0</v>
      </c>
      <c r="R13" s="39">
        <v>0</v>
      </c>
      <c r="S13" s="39">
        <v>0</v>
      </c>
      <c r="T13" s="39">
        <v>0</v>
      </c>
      <c r="U13" s="39">
        <f t="shared" si="3"/>
        <v>0</v>
      </c>
      <c r="V13" s="39">
        <f t="shared" si="4"/>
        <v>595</v>
      </c>
    </row>
    <row r="14" spans="2:22" ht="24.75" customHeight="1">
      <c r="B14" s="40"/>
      <c r="C14" s="41" t="s">
        <v>84</v>
      </c>
      <c r="D14" s="39">
        <f>SUM(D6:D13)</f>
        <v>76852</v>
      </c>
      <c r="E14" s="39">
        <f aca="true" t="shared" si="5" ref="E14:V14">SUM(E6:E13)</f>
        <v>1296</v>
      </c>
      <c r="F14" s="39">
        <f t="shared" si="5"/>
        <v>6180</v>
      </c>
      <c r="G14" s="39">
        <f t="shared" si="5"/>
        <v>3924</v>
      </c>
      <c r="H14" s="39">
        <f t="shared" si="5"/>
        <v>11400</v>
      </c>
      <c r="I14" s="39">
        <f t="shared" si="5"/>
        <v>8812</v>
      </c>
      <c r="J14" s="39">
        <f t="shared" si="5"/>
        <v>4100</v>
      </c>
      <c r="K14" s="39">
        <f t="shared" si="5"/>
        <v>4932</v>
      </c>
      <c r="L14" s="39">
        <f t="shared" si="5"/>
        <v>17844</v>
      </c>
      <c r="M14" s="39">
        <f t="shared" si="5"/>
        <v>7920</v>
      </c>
      <c r="N14" s="39">
        <f t="shared" si="5"/>
        <v>10850</v>
      </c>
      <c r="O14" s="39">
        <f t="shared" si="5"/>
        <v>8708</v>
      </c>
      <c r="P14" s="39">
        <f t="shared" si="5"/>
        <v>27478</v>
      </c>
      <c r="Q14" s="39">
        <f t="shared" si="5"/>
        <v>6323</v>
      </c>
      <c r="R14" s="39">
        <f t="shared" si="5"/>
        <v>5534</v>
      </c>
      <c r="S14" s="39">
        <f t="shared" si="5"/>
        <v>7345</v>
      </c>
      <c r="T14" s="39">
        <f t="shared" si="5"/>
        <v>928</v>
      </c>
      <c r="U14" s="39">
        <f>SUM(U6:U13)</f>
        <v>20130</v>
      </c>
      <c r="V14" s="39">
        <f t="shared" si="5"/>
        <v>76852</v>
      </c>
    </row>
    <row r="15" spans="2:22" ht="24.75" customHeight="1">
      <c r="B15" s="39" t="s">
        <v>85</v>
      </c>
      <c r="C15" s="39" t="s">
        <v>86</v>
      </c>
      <c r="D15" s="39">
        <v>9805</v>
      </c>
      <c r="E15" s="39">
        <v>129</v>
      </c>
      <c r="F15" s="39">
        <v>413</v>
      </c>
      <c r="G15" s="39">
        <v>741</v>
      </c>
      <c r="H15" s="39">
        <f>SUM(E15:G15)</f>
        <v>1283</v>
      </c>
      <c r="I15" s="39">
        <v>622</v>
      </c>
      <c r="J15" s="39">
        <v>952</v>
      </c>
      <c r="K15" s="39">
        <v>1272</v>
      </c>
      <c r="L15" s="39">
        <f>SUM(I15:K15)</f>
        <v>2846</v>
      </c>
      <c r="M15" s="39">
        <v>452</v>
      </c>
      <c r="N15" s="39">
        <v>1904</v>
      </c>
      <c r="O15" s="39">
        <v>725</v>
      </c>
      <c r="P15" s="39">
        <f>SUM(M15:O15)</f>
        <v>3081</v>
      </c>
      <c r="Q15" s="39">
        <v>514</v>
      </c>
      <c r="R15" s="39">
        <v>589</v>
      </c>
      <c r="S15" s="39">
        <v>1492</v>
      </c>
      <c r="T15" s="39">
        <v>0</v>
      </c>
      <c r="U15" s="39">
        <f>SUM(Q15:T15)</f>
        <v>2595</v>
      </c>
      <c r="V15" s="39">
        <f aca="true" t="shared" si="6" ref="V15:V24">H15+L15+P15+U15</f>
        <v>9805</v>
      </c>
    </row>
    <row r="16" spans="2:22" ht="24.75" customHeight="1">
      <c r="B16" s="39" t="s">
        <v>87</v>
      </c>
      <c r="C16" s="39" t="s">
        <v>88</v>
      </c>
      <c r="D16" s="39">
        <v>101818</v>
      </c>
      <c r="E16" s="39">
        <v>1141</v>
      </c>
      <c r="F16" s="39">
        <v>7107</v>
      </c>
      <c r="G16" s="39">
        <v>13287</v>
      </c>
      <c r="H16" s="39">
        <f>SUM(E16:G16)</f>
        <v>21535</v>
      </c>
      <c r="I16" s="39">
        <v>7443</v>
      </c>
      <c r="J16" s="39">
        <v>3645</v>
      </c>
      <c r="K16" s="39">
        <v>5539</v>
      </c>
      <c r="L16" s="39">
        <f>SUM(I16:K16)</f>
        <v>16627</v>
      </c>
      <c r="M16" s="39">
        <v>9988</v>
      </c>
      <c r="N16" s="39">
        <v>8308</v>
      </c>
      <c r="O16" s="39">
        <v>7036</v>
      </c>
      <c r="P16" s="39">
        <f>SUM(M16:O16)</f>
        <v>25332</v>
      </c>
      <c r="Q16" s="39">
        <v>9541</v>
      </c>
      <c r="R16" s="39">
        <v>14159</v>
      </c>
      <c r="S16" s="39">
        <v>13331</v>
      </c>
      <c r="T16" s="39">
        <v>1293</v>
      </c>
      <c r="U16" s="39">
        <f>SUM(Q16:T16)</f>
        <v>38324</v>
      </c>
      <c r="V16" s="39">
        <f>H16+L16+P16+U16</f>
        <v>101818</v>
      </c>
    </row>
    <row r="17" spans="2:22" ht="24.75" customHeight="1">
      <c r="B17" s="69" t="s">
        <v>89</v>
      </c>
      <c r="C17" s="39" t="s">
        <v>90</v>
      </c>
      <c r="D17" s="39">
        <v>48100</v>
      </c>
      <c r="E17" s="39">
        <v>200</v>
      </c>
      <c r="F17" s="39">
        <v>5000</v>
      </c>
      <c r="G17" s="39">
        <v>14500</v>
      </c>
      <c r="H17" s="39">
        <f aca="true" t="shared" si="7" ref="H17:H24">SUM(E17:G17)</f>
        <v>19700</v>
      </c>
      <c r="I17" s="39">
        <v>6700</v>
      </c>
      <c r="J17" s="39">
        <v>2100</v>
      </c>
      <c r="K17" s="39">
        <v>1800</v>
      </c>
      <c r="L17" s="39">
        <f aca="true" t="shared" si="8" ref="L17:L24">SUM(I17:K17)</f>
        <v>10600</v>
      </c>
      <c r="M17" s="39">
        <v>2600</v>
      </c>
      <c r="N17" s="39">
        <v>3800</v>
      </c>
      <c r="O17" s="39">
        <v>4300</v>
      </c>
      <c r="P17" s="39">
        <f aca="true" t="shared" si="9" ref="P17:P24">SUM(M17:O17)</f>
        <v>10700</v>
      </c>
      <c r="Q17" s="39">
        <v>2900</v>
      </c>
      <c r="R17" s="39">
        <v>2500</v>
      </c>
      <c r="S17" s="39">
        <v>1700</v>
      </c>
      <c r="T17" s="39">
        <v>0</v>
      </c>
      <c r="U17" s="39">
        <f aca="true" t="shared" si="10" ref="U17:U24">SUM(Q17:T17)</f>
        <v>7100</v>
      </c>
      <c r="V17" s="39">
        <f t="shared" si="6"/>
        <v>48100</v>
      </c>
    </row>
    <row r="18" spans="2:22" ht="24.75" customHeight="1">
      <c r="B18" s="70"/>
      <c r="C18" s="39" t="s">
        <v>91</v>
      </c>
      <c r="D18" s="39">
        <v>8968</v>
      </c>
      <c r="E18" s="39">
        <v>0</v>
      </c>
      <c r="F18" s="39">
        <v>100</v>
      </c>
      <c r="G18" s="39">
        <v>100</v>
      </c>
      <c r="H18" s="39">
        <f t="shared" si="7"/>
        <v>200</v>
      </c>
      <c r="I18" s="39">
        <v>300</v>
      </c>
      <c r="J18" s="39">
        <v>800</v>
      </c>
      <c r="K18" s="39">
        <v>1200</v>
      </c>
      <c r="L18" s="39">
        <f t="shared" si="8"/>
        <v>2300</v>
      </c>
      <c r="M18" s="39">
        <v>1200</v>
      </c>
      <c r="N18" s="39">
        <v>1200</v>
      </c>
      <c r="O18" s="39">
        <v>1200</v>
      </c>
      <c r="P18" s="39">
        <f t="shared" si="9"/>
        <v>3600</v>
      </c>
      <c r="Q18" s="39">
        <v>1200</v>
      </c>
      <c r="R18" s="39">
        <v>1200</v>
      </c>
      <c r="S18" s="39">
        <v>468</v>
      </c>
      <c r="T18" s="39">
        <v>0</v>
      </c>
      <c r="U18" s="39">
        <f t="shared" si="10"/>
        <v>2868</v>
      </c>
      <c r="V18" s="39">
        <f t="shared" si="6"/>
        <v>8968</v>
      </c>
    </row>
    <row r="19" spans="2:22" ht="24.75" customHeight="1">
      <c r="B19" s="71"/>
      <c r="C19" s="41" t="s">
        <v>84</v>
      </c>
      <c r="D19" s="39">
        <f aca="true" t="shared" si="11" ref="D19:V19">SUM(D17:D18)</f>
        <v>57068</v>
      </c>
      <c r="E19" s="39">
        <f t="shared" si="11"/>
        <v>200</v>
      </c>
      <c r="F19" s="39">
        <f t="shared" si="11"/>
        <v>5100</v>
      </c>
      <c r="G19" s="39">
        <f t="shared" si="11"/>
        <v>14600</v>
      </c>
      <c r="H19" s="39">
        <f t="shared" si="11"/>
        <v>19900</v>
      </c>
      <c r="I19" s="39">
        <f t="shared" si="11"/>
        <v>7000</v>
      </c>
      <c r="J19" s="39">
        <f t="shared" si="11"/>
        <v>2900</v>
      </c>
      <c r="K19" s="39">
        <f t="shared" si="11"/>
        <v>3000</v>
      </c>
      <c r="L19" s="39">
        <f t="shared" si="11"/>
        <v>12900</v>
      </c>
      <c r="M19" s="39">
        <f t="shared" si="11"/>
        <v>3800</v>
      </c>
      <c r="N19" s="39">
        <f t="shared" si="11"/>
        <v>5000</v>
      </c>
      <c r="O19" s="39">
        <f t="shared" si="11"/>
        <v>5500</v>
      </c>
      <c r="P19" s="39">
        <f t="shared" si="11"/>
        <v>14300</v>
      </c>
      <c r="Q19" s="39">
        <f t="shared" si="11"/>
        <v>4100</v>
      </c>
      <c r="R19" s="39">
        <f t="shared" si="11"/>
        <v>3700</v>
      </c>
      <c r="S19" s="39">
        <f t="shared" si="11"/>
        <v>2168</v>
      </c>
      <c r="T19" s="39">
        <f t="shared" si="11"/>
        <v>0</v>
      </c>
      <c r="U19" s="39">
        <f t="shared" si="11"/>
        <v>9968</v>
      </c>
      <c r="V19" s="39">
        <f t="shared" si="11"/>
        <v>57068</v>
      </c>
    </row>
    <row r="20" spans="2:22" ht="24.75" customHeight="1">
      <c r="B20" s="39" t="s">
        <v>92</v>
      </c>
      <c r="C20" s="39" t="s">
        <v>93</v>
      </c>
      <c r="D20" s="39">
        <v>10891</v>
      </c>
      <c r="E20" s="39">
        <v>141</v>
      </c>
      <c r="F20" s="39">
        <v>141</v>
      </c>
      <c r="G20" s="39">
        <v>2672</v>
      </c>
      <c r="H20" s="39">
        <f>SUM(E20:G20)</f>
        <v>2954</v>
      </c>
      <c r="I20" s="39">
        <v>2938</v>
      </c>
      <c r="J20" s="39">
        <v>141</v>
      </c>
      <c r="K20" s="39">
        <v>141</v>
      </c>
      <c r="L20" s="39">
        <f>SUM(I20:K20)</f>
        <v>3220</v>
      </c>
      <c r="M20" s="39">
        <v>1104</v>
      </c>
      <c r="N20" s="39">
        <v>2016</v>
      </c>
      <c r="O20" s="39">
        <v>1121</v>
      </c>
      <c r="P20" s="39">
        <f>SUM(M20:O20)</f>
        <v>4241</v>
      </c>
      <c r="Q20" s="39">
        <v>141</v>
      </c>
      <c r="R20" s="39">
        <v>195</v>
      </c>
      <c r="S20" s="39">
        <v>140</v>
      </c>
      <c r="T20" s="39">
        <v>0</v>
      </c>
      <c r="U20" s="39">
        <f>SUM(Q20:T20)</f>
        <v>476</v>
      </c>
      <c r="V20" s="39">
        <f>H20+L20+P20+U20</f>
        <v>10891</v>
      </c>
    </row>
    <row r="21" spans="2:22" ht="24.75" customHeight="1">
      <c r="B21" s="38" t="s">
        <v>94</v>
      </c>
      <c r="C21" s="39" t="s">
        <v>95</v>
      </c>
      <c r="D21" s="39">
        <v>14802</v>
      </c>
      <c r="E21" s="39">
        <v>0</v>
      </c>
      <c r="F21" s="39">
        <v>530</v>
      </c>
      <c r="G21" s="39">
        <v>9080</v>
      </c>
      <c r="H21" s="39">
        <f>SUM(E21:G21)</f>
        <v>9610</v>
      </c>
      <c r="I21" s="39">
        <v>696</v>
      </c>
      <c r="J21" s="39">
        <v>367</v>
      </c>
      <c r="K21" s="39">
        <v>1116</v>
      </c>
      <c r="L21" s="39">
        <f>SUM(I21:K21)</f>
        <v>2179</v>
      </c>
      <c r="M21" s="39">
        <v>569</v>
      </c>
      <c r="N21" s="39">
        <v>1500</v>
      </c>
      <c r="O21" s="39">
        <v>173</v>
      </c>
      <c r="P21" s="39">
        <f>SUM(M21:O21)</f>
        <v>2242</v>
      </c>
      <c r="Q21" s="39">
        <v>453</v>
      </c>
      <c r="R21" s="39">
        <v>318</v>
      </c>
      <c r="S21" s="39">
        <v>0</v>
      </c>
      <c r="T21" s="39">
        <v>0</v>
      </c>
      <c r="U21" s="39">
        <f>SUM(Q21:T21)</f>
        <v>771</v>
      </c>
      <c r="V21" s="39">
        <f>H21+L21+P21+U21</f>
        <v>14802</v>
      </c>
    </row>
    <row r="22" spans="2:22" ht="24.75" customHeight="1">
      <c r="B22" s="39" t="s">
        <v>43</v>
      </c>
      <c r="C22" s="39" t="s">
        <v>96</v>
      </c>
      <c r="D22" s="39">
        <v>5561</v>
      </c>
      <c r="E22" s="39">
        <v>34</v>
      </c>
      <c r="F22" s="39">
        <v>436</v>
      </c>
      <c r="G22" s="39">
        <v>1007</v>
      </c>
      <c r="H22" s="39">
        <f>SUM(E22:G22)</f>
        <v>1477</v>
      </c>
      <c r="I22" s="39">
        <v>625</v>
      </c>
      <c r="J22" s="39">
        <v>315</v>
      </c>
      <c r="K22" s="39">
        <v>167</v>
      </c>
      <c r="L22" s="39">
        <f>SUM(I22:K22)</f>
        <v>1107</v>
      </c>
      <c r="M22" s="39">
        <v>497</v>
      </c>
      <c r="N22" s="39">
        <v>513</v>
      </c>
      <c r="O22" s="39">
        <v>989</v>
      </c>
      <c r="P22" s="39">
        <f>SUM(M22:O22)</f>
        <v>1999</v>
      </c>
      <c r="Q22" s="39">
        <v>345</v>
      </c>
      <c r="R22" s="39">
        <v>382</v>
      </c>
      <c r="S22" s="39">
        <v>251</v>
      </c>
      <c r="T22" s="39">
        <v>0</v>
      </c>
      <c r="U22" s="39">
        <f>SUM(Q22:T22)</f>
        <v>978</v>
      </c>
      <c r="V22" s="39">
        <f t="shared" si="6"/>
        <v>5561</v>
      </c>
    </row>
    <row r="23" spans="2:22" ht="24.75" customHeight="1">
      <c r="B23" s="39" t="s">
        <v>97</v>
      </c>
      <c r="C23" s="39" t="s">
        <v>97</v>
      </c>
      <c r="D23" s="39">
        <v>251</v>
      </c>
      <c r="E23" s="39">
        <v>0</v>
      </c>
      <c r="F23" s="39">
        <v>0</v>
      </c>
      <c r="G23" s="39">
        <v>0</v>
      </c>
      <c r="H23" s="39">
        <f t="shared" si="7"/>
        <v>0</v>
      </c>
      <c r="I23" s="39">
        <v>126</v>
      </c>
      <c r="J23" s="39">
        <v>0</v>
      </c>
      <c r="K23" s="39">
        <v>0</v>
      </c>
      <c r="L23" s="39">
        <f t="shared" si="8"/>
        <v>126</v>
      </c>
      <c r="M23" s="39">
        <v>125</v>
      </c>
      <c r="N23" s="39">
        <v>0</v>
      </c>
      <c r="O23" s="39">
        <v>0</v>
      </c>
      <c r="P23" s="39">
        <f t="shared" si="9"/>
        <v>125</v>
      </c>
      <c r="Q23" s="39">
        <v>0</v>
      </c>
      <c r="R23" s="39">
        <v>0</v>
      </c>
      <c r="S23" s="39">
        <v>0</v>
      </c>
      <c r="T23" s="39">
        <v>0</v>
      </c>
      <c r="U23" s="39">
        <f t="shared" si="10"/>
        <v>0</v>
      </c>
      <c r="V23" s="39">
        <f t="shared" si="6"/>
        <v>251</v>
      </c>
    </row>
    <row r="24" spans="2:22" ht="24.75" customHeight="1">
      <c r="B24" s="39" t="s">
        <v>98</v>
      </c>
      <c r="C24" s="39" t="s">
        <v>99</v>
      </c>
      <c r="D24" s="39">
        <v>1863</v>
      </c>
      <c r="E24" s="39">
        <v>74</v>
      </c>
      <c r="F24" s="39">
        <v>727</v>
      </c>
      <c r="G24" s="39">
        <v>78</v>
      </c>
      <c r="H24" s="39">
        <f t="shared" si="7"/>
        <v>879</v>
      </c>
      <c r="I24" s="39">
        <v>55</v>
      </c>
      <c r="J24" s="39">
        <v>41</v>
      </c>
      <c r="K24" s="39">
        <v>1</v>
      </c>
      <c r="L24" s="39">
        <f t="shared" si="8"/>
        <v>97</v>
      </c>
      <c r="M24" s="39">
        <v>144</v>
      </c>
      <c r="N24" s="39">
        <v>219</v>
      </c>
      <c r="O24" s="39">
        <v>51</v>
      </c>
      <c r="P24" s="39">
        <f t="shared" si="9"/>
        <v>414</v>
      </c>
      <c r="Q24" s="39">
        <v>66</v>
      </c>
      <c r="R24" s="39">
        <v>262</v>
      </c>
      <c r="S24" s="39">
        <v>144</v>
      </c>
      <c r="T24" s="39">
        <v>1</v>
      </c>
      <c r="U24" s="39">
        <f t="shared" si="10"/>
        <v>473</v>
      </c>
      <c r="V24" s="39">
        <f t="shared" si="6"/>
        <v>1863</v>
      </c>
    </row>
    <row r="25" ht="19.5" customHeight="1">
      <c r="B25" s="32" t="s">
        <v>25</v>
      </c>
    </row>
    <row r="27" spans="2:22" ht="19.5" customHeight="1">
      <c r="B27" s="32" t="s">
        <v>20</v>
      </c>
      <c r="V27" s="35" t="s">
        <v>23</v>
      </c>
    </row>
    <row r="28" spans="2:22" ht="34.5" customHeight="1">
      <c r="B28" s="36" t="s">
        <v>21</v>
      </c>
      <c r="C28" s="36" t="s">
        <v>22</v>
      </c>
      <c r="D28" s="37" t="s">
        <v>19</v>
      </c>
      <c r="E28" s="36" t="s">
        <v>1</v>
      </c>
      <c r="F28" s="36" t="s">
        <v>2</v>
      </c>
      <c r="G28" s="36" t="s">
        <v>3</v>
      </c>
      <c r="H28" s="36" t="s">
        <v>14</v>
      </c>
      <c r="I28" s="36" t="s">
        <v>4</v>
      </c>
      <c r="J28" s="36" t="s">
        <v>5</v>
      </c>
      <c r="K28" s="36" t="s">
        <v>6</v>
      </c>
      <c r="L28" s="36" t="s">
        <v>15</v>
      </c>
      <c r="M28" s="36" t="s">
        <v>7</v>
      </c>
      <c r="N28" s="36" t="s">
        <v>8</v>
      </c>
      <c r="O28" s="36" t="s">
        <v>9</v>
      </c>
      <c r="P28" s="36" t="s">
        <v>16</v>
      </c>
      <c r="Q28" s="36" t="s">
        <v>10</v>
      </c>
      <c r="R28" s="36" t="s">
        <v>11</v>
      </c>
      <c r="S28" s="36" t="s">
        <v>12</v>
      </c>
      <c r="T28" s="36" t="s">
        <v>0</v>
      </c>
      <c r="U28" s="36" t="s">
        <v>17</v>
      </c>
      <c r="V28" s="36" t="s">
        <v>13</v>
      </c>
    </row>
    <row r="29" spans="2:22" ht="24.75" customHeight="1">
      <c r="B29" s="42"/>
      <c r="C29" s="39" t="s">
        <v>100</v>
      </c>
      <c r="D29" s="39">
        <v>53230</v>
      </c>
      <c r="E29" s="39">
        <v>3119</v>
      </c>
      <c r="F29" s="39">
        <v>3872</v>
      </c>
      <c r="G29" s="39">
        <v>3872</v>
      </c>
      <c r="H29" s="39">
        <f>SUM(E29:G29)</f>
        <v>10863</v>
      </c>
      <c r="I29" s="39">
        <v>3663</v>
      </c>
      <c r="J29" s="39">
        <v>3261</v>
      </c>
      <c r="K29" s="39">
        <v>5245</v>
      </c>
      <c r="L29" s="39">
        <f>SUM(I29:K29)</f>
        <v>12169</v>
      </c>
      <c r="M29" s="39">
        <v>12072</v>
      </c>
      <c r="N29" s="39">
        <v>7985</v>
      </c>
      <c r="O29" s="39">
        <v>5769</v>
      </c>
      <c r="P29" s="39">
        <f>SUM(M29:O29)</f>
        <v>25826</v>
      </c>
      <c r="Q29" s="39">
        <v>1960</v>
      </c>
      <c r="R29" s="39">
        <v>1206</v>
      </c>
      <c r="S29" s="39">
        <v>1206</v>
      </c>
      <c r="T29" s="39">
        <v>0</v>
      </c>
      <c r="U29" s="39">
        <f>SUM(Q29:T29)</f>
        <v>4372</v>
      </c>
      <c r="V29" s="39">
        <f>H29+L29+P29+U29</f>
        <v>53230</v>
      </c>
    </row>
    <row r="30" ht="19.5" customHeight="1">
      <c r="B30" s="32" t="s">
        <v>25</v>
      </c>
    </row>
    <row r="31" spans="2:22" s="1" customFormat="1" ht="19.5" customHeight="1">
      <c r="B31" s="53" t="s">
        <v>59</v>
      </c>
      <c r="C31" s="53"/>
      <c r="D31" s="53"/>
      <c r="E31" s="53"/>
      <c r="F31" s="53"/>
      <c r="G31" s="53"/>
      <c r="H31" s="53"/>
      <c r="I31" s="53"/>
      <c r="J31" s="53"/>
      <c r="K31" s="53"/>
      <c r="L31" s="53"/>
      <c r="M31" s="53"/>
      <c r="N31" s="53"/>
      <c r="O31" s="53"/>
      <c r="P31" s="53"/>
      <c r="Q31" s="53"/>
      <c r="R31" s="53"/>
      <c r="S31" s="53"/>
      <c r="T31" s="53"/>
      <c r="U31" s="53"/>
      <c r="V31" s="53"/>
    </row>
  </sheetData>
  <mergeCells count="3">
    <mergeCell ref="B31:V31"/>
    <mergeCell ref="B6:B13"/>
    <mergeCell ref="B17:B19"/>
  </mergeCells>
  <printOptions/>
  <pageMargins left="0.5905511811023623" right="0.5905511811023623" top="0.5905511811023623" bottom="0.5905511811023623" header="0.5118110236220472" footer="0.5118110236220472"/>
  <pageSetup horizontalDpi="600" verticalDpi="600" orientation="landscape" paperSize="9" scale="58" r:id="rId1"/>
  <headerFooter alignWithMargins="0">
    <oddFooter>&amp;C&amp;"ＭＳ Ｐゴシック,太字"&amp;20- 4 -</oddFooter>
  </headerFooter>
</worksheet>
</file>

<file path=xl/worksheets/sheet6.xml><?xml version="1.0" encoding="utf-8"?>
<worksheet xmlns="http://schemas.openxmlformats.org/spreadsheetml/2006/main" xmlns:r="http://schemas.openxmlformats.org/officeDocument/2006/relationships">
  <dimension ref="A1:W8"/>
  <sheetViews>
    <sheetView showGridLines="0" zoomScale="70" zoomScaleNormal="70" workbookViewId="0" topLeftCell="A1">
      <selection activeCell="A1" sqref="A1"/>
    </sheetView>
  </sheetViews>
  <sheetFormatPr defaultColWidth="9.00390625" defaultRowHeight="19.5" customHeight="1"/>
  <cols>
    <col min="1" max="1" width="5.00390625" style="1" customWidth="1"/>
    <col min="2" max="2" width="18.625" style="1" customWidth="1"/>
    <col min="3" max="3" width="26.625" style="1" customWidth="1"/>
    <col min="4" max="4" width="14.25390625" style="1" customWidth="1"/>
    <col min="5" max="7" width="8.75390625" style="1" customWidth="1"/>
    <col min="8" max="8" width="11.00390625" style="1" customWidth="1"/>
    <col min="9" max="11" width="8.75390625" style="1" customWidth="1"/>
    <col min="12" max="12" width="11.00390625" style="1" customWidth="1"/>
    <col min="13" max="15" width="8.75390625" style="1" customWidth="1"/>
    <col min="16" max="16" width="11.00390625" style="1" customWidth="1"/>
    <col min="17" max="20" width="8.75390625" style="1" customWidth="1"/>
    <col min="21" max="21" width="11.00390625" style="1" customWidth="1"/>
    <col min="22" max="22" width="13.625" style="1" customWidth="1"/>
    <col min="23" max="23" width="12.50390625" style="1" customWidth="1"/>
    <col min="24" max="16384" width="9.00390625" style="1" customWidth="1"/>
  </cols>
  <sheetData>
    <row r="1" ht="19.5" customHeight="1">
      <c r="A1" s="4" t="s">
        <v>69</v>
      </c>
    </row>
    <row r="2" ht="21.75" customHeight="1">
      <c r="B2" s="18" t="s">
        <v>56</v>
      </c>
    </row>
    <row r="3" ht="27.75" customHeight="1">
      <c r="B3" s="1" t="s">
        <v>109</v>
      </c>
    </row>
    <row r="4" spans="2:22" ht="19.5" customHeight="1">
      <c r="B4" s="1" t="s">
        <v>18</v>
      </c>
      <c r="V4" s="5" t="s">
        <v>23</v>
      </c>
    </row>
    <row r="5" spans="2:22" s="43" customFormat="1" ht="39.75" customHeight="1">
      <c r="B5" s="36" t="s">
        <v>38</v>
      </c>
      <c r="C5" s="36" t="s">
        <v>22</v>
      </c>
      <c r="D5" s="37" t="s">
        <v>19</v>
      </c>
      <c r="E5" s="36" t="s">
        <v>1</v>
      </c>
      <c r="F5" s="36" t="s">
        <v>2</v>
      </c>
      <c r="G5" s="36" t="s">
        <v>3</v>
      </c>
      <c r="H5" s="36" t="s">
        <v>14</v>
      </c>
      <c r="I5" s="36" t="s">
        <v>4</v>
      </c>
      <c r="J5" s="36" t="s">
        <v>5</v>
      </c>
      <c r="K5" s="36" t="s">
        <v>6</v>
      </c>
      <c r="L5" s="36" t="s">
        <v>15</v>
      </c>
      <c r="M5" s="36" t="s">
        <v>7</v>
      </c>
      <c r="N5" s="36" t="s">
        <v>8</v>
      </c>
      <c r="O5" s="36" t="s">
        <v>9</v>
      </c>
      <c r="P5" s="36" t="s">
        <v>16</v>
      </c>
      <c r="Q5" s="36" t="s">
        <v>10</v>
      </c>
      <c r="R5" s="36" t="s">
        <v>11</v>
      </c>
      <c r="S5" s="36" t="s">
        <v>12</v>
      </c>
      <c r="T5" s="36" t="s">
        <v>0</v>
      </c>
      <c r="U5" s="36" t="s">
        <v>17</v>
      </c>
      <c r="V5" s="36" t="s">
        <v>13</v>
      </c>
    </row>
    <row r="6" spans="2:22" s="43" customFormat="1" ht="34.5" customHeight="1">
      <c r="B6" s="44" t="s">
        <v>75</v>
      </c>
      <c r="C6" s="45" t="s">
        <v>113</v>
      </c>
      <c r="D6" s="46">
        <v>131118</v>
      </c>
      <c r="E6" s="39">
        <v>21219</v>
      </c>
      <c r="F6" s="39">
        <v>11137</v>
      </c>
      <c r="G6" s="39">
        <v>17203</v>
      </c>
      <c r="H6" s="39">
        <f>SUM(E6:G6)</f>
        <v>49559</v>
      </c>
      <c r="I6" s="39">
        <v>6207</v>
      </c>
      <c r="J6" s="39">
        <v>1206</v>
      </c>
      <c r="K6" s="39">
        <v>16094</v>
      </c>
      <c r="L6" s="39">
        <f>SUM(I6:K6)</f>
        <v>23507</v>
      </c>
      <c r="M6" s="39">
        <v>8526</v>
      </c>
      <c r="N6" s="39">
        <v>20836</v>
      </c>
      <c r="O6" s="39">
        <v>4196</v>
      </c>
      <c r="P6" s="39">
        <f>SUM(M6:O6)</f>
        <v>33558</v>
      </c>
      <c r="Q6" s="39">
        <v>7597</v>
      </c>
      <c r="R6" s="39">
        <v>4987</v>
      </c>
      <c r="S6" s="39">
        <v>11910</v>
      </c>
      <c r="T6" s="39">
        <v>0</v>
      </c>
      <c r="U6" s="39">
        <f>SUM(Q6:T6)</f>
        <v>24494</v>
      </c>
      <c r="V6" s="39">
        <f>SUM(H6,L6,P6,U6)</f>
        <v>131118</v>
      </c>
    </row>
    <row r="7" ht="19.5" customHeight="1">
      <c r="B7" s="1" t="s">
        <v>25</v>
      </c>
    </row>
    <row r="8" spans="2:23" ht="19.5" customHeight="1">
      <c r="B8" s="53" t="s">
        <v>59</v>
      </c>
      <c r="C8" s="53"/>
      <c r="D8" s="53"/>
      <c r="E8" s="53"/>
      <c r="F8" s="53"/>
      <c r="G8" s="53"/>
      <c r="H8" s="53"/>
      <c r="I8" s="53"/>
      <c r="J8" s="53"/>
      <c r="K8" s="53"/>
      <c r="L8" s="53"/>
      <c r="M8" s="53"/>
      <c r="N8" s="53"/>
      <c r="O8" s="53"/>
      <c r="P8" s="53"/>
      <c r="Q8" s="53"/>
      <c r="R8" s="53"/>
      <c r="S8" s="53"/>
      <c r="T8" s="53"/>
      <c r="U8" s="53"/>
      <c r="V8" s="53"/>
      <c r="W8" s="53"/>
    </row>
  </sheetData>
  <mergeCells count="1">
    <mergeCell ref="B8:W8"/>
  </mergeCells>
  <printOptions/>
  <pageMargins left="0.5905511811023623" right="0.5905511811023623" top="0.5905511811023623" bottom="0.5905511811023623" header="0.5118110236220472" footer="0.5118110236220472"/>
  <pageSetup horizontalDpi="600" verticalDpi="600" orientation="landscape" paperSize="9" scale="57" r:id="rId1"/>
  <headerFooter alignWithMargins="0">
    <oddFooter>&amp;C&amp;"ＭＳ Ｐゴシック,太字"&amp;20- 5 -</oddFooter>
  </headerFooter>
</worksheet>
</file>

<file path=xl/worksheets/sheet7.xml><?xml version="1.0" encoding="utf-8"?>
<worksheet xmlns="http://schemas.openxmlformats.org/spreadsheetml/2006/main" xmlns:r="http://schemas.openxmlformats.org/officeDocument/2006/relationships">
  <dimension ref="A1:V28"/>
  <sheetViews>
    <sheetView showGridLines="0" zoomScale="70" zoomScaleNormal="70" workbookViewId="0" topLeftCell="A1">
      <selection activeCell="A1" sqref="A1"/>
    </sheetView>
  </sheetViews>
  <sheetFormatPr defaultColWidth="9.00390625" defaultRowHeight="19.5" customHeight="1"/>
  <cols>
    <col min="1" max="1" width="5.00390625" style="32" customWidth="1"/>
    <col min="2" max="2" width="18.625" style="32" customWidth="1"/>
    <col min="3" max="3" width="26.625" style="32" customWidth="1"/>
    <col min="4" max="4" width="13.125" style="32" customWidth="1"/>
    <col min="5" max="5" width="9.375" style="32" customWidth="1"/>
    <col min="6" max="7" width="9.125" style="32" customWidth="1"/>
    <col min="8" max="8" width="11.00390625" style="32" bestFit="1" customWidth="1"/>
    <col min="9" max="11" width="9.125" style="32" customWidth="1"/>
    <col min="12" max="12" width="11.00390625" style="32" bestFit="1" customWidth="1"/>
    <col min="13" max="15" width="9.125" style="32" customWidth="1"/>
    <col min="16" max="16" width="11.00390625" style="32" bestFit="1" customWidth="1"/>
    <col min="17" max="20" width="9.125" style="32" customWidth="1"/>
    <col min="21" max="21" width="11.00390625" style="32" bestFit="1" customWidth="1"/>
    <col min="22" max="22" width="12.25390625" style="32" customWidth="1"/>
    <col min="23" max="16384" width="9.00390625" style="32" customWidth="1"/>
  </cols>
  <sheetData>
    <row r="1" ht="19.5" customHeight="1">
      <c r="A1" s="31" t="s">
        <v>70</v>
      </c>
    </row>
    <row r="2" spans="1:2" ht="19.5" customHeight="1">
      <c r="A2" s="31"/>
      <c r="B2" s="18" t="s">
        <v>56</v>
      </c>
    </row>
    <row r="3" ht="29.25" customHeight="1">
      <c r="B3" s="32" t="s">
        <v>111</v>
      </c>
    </row>
    <row r="4" spans="2:22" ht="19.5" customHeight="1">
      <c r="B4" s="32" t="s">
        <v>18</v>
      </c>
      <c r="V4" s="35" t="s">
        <v>23</v>
      </c>
    </row>
    <row r="5" spans="2:22" ht="34.5" customHeight="1">
      <c r="B5" s="36" t="s">
        <v>38</v>
      </c>
      <c r="C5" s="36" t="s">
        <v>22</v>
      </c>
      <c r="D5" s="37" t="s">
        <v>19</v>
      </c>
      <c r="E5" s="36" t="s">
        <v>1</v>
      </c>
      <c r="F5" s="36" t="s">
        <v>2</v>
      </c>
      <c r="G5" s="36" t="s">
        <v>3</v>
      </c>
      <c r="H5" s="36" t="s">
        <v>14</v>
      </c>
      <c r="I5" s="36" t="s">
        <v>4</v>
      </c>
      <c r="J5" s="36" t="s">
        <v>5</v>
      </c>
      <c r="K5" s="36" t="s">
        <v>6</v>
      </c>
      <c r="L5" s="36" t="s">
        <v>15</v>
      </c>
      <c r="M5" s="36" t="s">
        <v>7</v>
      </c>
      <c r="N5" s="36" t="s">
        <v>8</v>
      </c>
      <c r="O5" s="36" t="s">
        <v>9</v>
      </c>
      <c r="P5" s="36" t="s">
        <v>16</v>
      </c>
      <c r="Q5" s="36" t="s">
        <v>10</v>
      </c>
      <c r="R5" s="36" t="s">
        <v>11</v>
      </c>
      <c r="S5" s="36" t="s">
        <v>12</v>
      </c>
      <c r="T5" s="36" t="s">
        <v>0</v>
      </c>
      <c r="U5" s="36" t="s">
        <v>17</v>
      </c>
      <c r="V5" s="36" t="s">
        <v>13</v>
      </c>
    </row>
    <row r="6" spans="2:22" ht="24.75" customHeight="1">
      <c r="B6" s="69" t="s">
        <v>75</v>
      </c>
      <c r="C6" s="39" t="s">
        <v>76</v>
      </c>
      <c r="D6" s="3">
        <v>1325826</v>
      </c>
      <c r="E6" s="3">
        <v>413984</v>
      </c>
      <c r="F6" s="3">
        <v>57389</v>
      </c>
      <c r="G6" s="3">
        <v>65490</v>
      </c>
      <c r="H6" s="3">
        <f aca="true" t="shared" si="0" ref="H6:H12">SUM(E6:G6)</f>
        <v>536863</v>
      </c>
      <c r="I6" s="3">
        <v>66451</v>
      </c>
      <c r="J6" s="3">
        <v>79615</v>
      </c>
      <c r="K6" s="3">
        <v>96196</v>
      </c>
      <c r="L6" s="3">
        <f aca="true" t="shared" si="1" ref="L6:L12">SUM(I6:K6)</f>
        <v>242262</v>
      </c>
      <c r="M6" s="3">
        <v>100928</v>
      </c>
      <c r="N6" s="3">
        <v>73932</v>
      </c>
      <c r="O6" s="3">
        <v>110902</v>
      </c>
      <c r="P6" s="3">
        <f aca="true" t="shared" si="2" ref="P6:P12">SUM(M6:O6)</f>
        <v>285762</v>
      </c>
      <c r="Q6" s="3">
        <v>93814</v>
      </c>
      <c r="R6" s="3">
        <v>84044</v>
      </c>
      <c r="S6" s="3">
        <v>50950</v>
      </c>
      <c r="T6" s="3">
        <v>32131</v>
      </c>
      <c r="U6" s="3">
        <f aca="true" t="shared" si="3" ref="U6:U12">SUM(Q6:T6)</f>
        <v>260939</v>
      </c>
      <c r="V6" s="39">
        <v>1325826</v>
      </c>
    </row>
    <row r="7" spans="2:22" ht="24.75" customHeight="1">
      <c r="B7" s="70"/>
      <c r="C7" s="39" t="s">
        <v>77</v>
      </c>
      <c r="D7" s="3">
        <v>128709</v>
      </c>
      <c r="E7" s="3">
        <v>6964</v>
      </c>
      <c r="F7" s="3">
        <v>4233</v>
      </c>
      <c r="G7" s="3">
        <v>7455</v>
      </c>
      <c r="H7" s="3">
        <f t="shared" si="0"/>
        <v>18652</v>
      </c>
      <c r="I7" s="3">
        <v>7008</v>
      </c>
      <c r="J7" s="3">
        <v>24229</v>
      </c>
      <c r="K7" s="3">
        <v>13799</v>
      </c>
      <c r="L7" s="3">
        <f t="shared" si="1"/>
        <v>45036</v>
      </c>
      <c r="M7" s="3">
        <v>13635</v>
      </c>
      <c r="N7" s="3">
        <v>5756</v>
      </c>
      <c r="O7" s="3">
        <v>13091</v>
      </c>
      <c r="P7" s="3">
        <f t="shared" si="2"/>
        <v>32482</v>
      </c>
      <c r="Q7" s="3">
        <v>10436</v>
      </c>
      <c r="R7" s="3">
        <v>11873</v>
      </c>
      <c r="S7" s="3">
        <v>6795</v>
      </c>
      <c r="T7" s="3">
        <v>3435</v>
      </c>
      <c r="U7" s="3">
        <f t="shared" si="3"/>
        <v>32539</v>
      </c>
      <c r="V7" s="39">
        <f aca="true" t="shared" si="4" ref="V7:V12">H7+L7+P7+U7</f>
        <v>128709</v>
      </c>
    </row>
    <row r="8" spans="2:22" ht="24.75" customHeight="1">
      <c r="B8" s="70"/>
      <c r="C8" s="39" t="s">
        <v>78</v>
      </c>
      <c r="D8" s="3">
        <v>13440</v>
      </c>
      <c r="E8" s="3">
        <v>547</v>
      </c>
      <c r="F8" s="3">
        <v>38</v>
      </c>
      <c r="G8" s="3">
        <v>823</v>
      </c>
      <c r="H8" s="3">
        <f t="shared" si="0"/>
        <v>1408</v>
      </c>
      <c r="I8" s="3">
        <v>508</v>
      </c>
      <c r="J8" s="3">
        <v>111</v>
      </c>
      <c r="K8" s="3">
        <v>1062</v>
      </c>
      <c r="L8" s="3">
        <f t="shared" si="1"/>
        <v>1681</v>
      </c>
      <c r="M8" s="3">
        <v>4051</v>
      </c>
      <c r="N8" s="3">
        <v>245</v>
      </c>
      <c r="O8" s="3">
        <v>588</v>
      </c>
      <c r="P8" s="3">
        <f t="shared" si="2"/>
        <v>4884</v>
      </c>
      <c r="Q8" s="3">
        <v>5122</v>
      </c>
      <c r="R8" s="3">
        <v>270</v>
      </c>
      <c r="S8" s="3">
        <v>73</v>
      </c>
      <c r="T8" s="3">
        <v>2</v>
      </c>
      <c r="U8" s="3">
        <f t="shared" si="3"/>
        <v>5467</v>
      </c>
      <c r="V8" s="39">
        <f t="shared" si="4"/>
        <v>13440</v>
      </c>
    </row>
    <row r="9" spans="2:22" ht="24.75" customHeight="1">
      <c r="B9" s="70"/>
      <c r="C9" s="39" t="s">
        <v>79</v>
      </c>
      <c r="D9" s="3">
        <v>32101</v>
      </c>
      <c r="E9" s="3">
        <v>1667</v>
      </c>
      <c r="F9" s="3">
        <v>1593</v>
      </c>
      <c r="G9" s="3">
        <v>3715</v>
      </c>
      <c r="H9" s="3">
        <f t="shared" si="0"/>
        <v>6975</v>
      </c>
      <c r="I9" s="3">
        <v>3016</v>
      </c>
      <c r="J9" s="3">
        <v>1572</v>
      </c>
      <c r="K9" s="3">
        <v>2789</v>
      </c>
      <c r="L9" s="3">
        <f t="shared" si="1"/>
        <v>7377</v>
      </c>
      <c r="M9" s="3">
        <v>1855</v>
      </c>
      <c r="N9" s="3">
        <v>3659</v>
      </c>
      <c r="O9" s="3">
        <v>2632</v>
      </c>
      <c r="P9" s="3">
        <f t="shared" si="2"/>
        <v>8146</v>
      </c>
      <c r="Q9" s="3">
        <v>1817</v>
      </c>
      <c r="R9" s="3">
        <v>3567</v>
      </c>
      <c r="S9" s="3">
        <v>3670</v>
      </c>
      <c r="T9" s="3">
        <v>549</v>
      </c>
      <c r="U9" s="3">
        <f t="shared" si="3"/>
        <v>9603</v>
      </c>
      <c r="V9" s="39">
        <f t="shared" si="4"/>
        <v>32101</v>
      </c>
    </row>
    <row r="10" spans="2:22" ht="24.75" customHeight="1">
      <c r="B10" s="70"/>
      <c r="C10" s="39" t="s">
        <v>108</v>
      </c>
      <c r="D10" s="3">
        <v>1522</v>
      </c>
      <c r="E10" s="3">
        <v>3</v>
      </c>
      <c r="F10" s="3">
        <v>3</v>
      </c>
      <c r="G10" s="3">
        <v>6</v>
      </c>
      <c r="H10" s="3">
        <f t="shared" si="0"/>
        <v>12</v>
      </c>
      <c r="I10" s="3">
        <v>6</v>
      </c>
      <c r="J10" s="3">
        <v>537</v>
      </c>
      <c r="K10" s="3">
        <v>608</v>
      </c>
      <c r="L10" s="3">
        <f t="shared" si="1"/>
        <v>1151</v>
      </c>
      <c r="M10" s="3">
        <v>6</v>
      </c>
      <c r="N10" s="3">
        <v>353</v>
      </c>
      <c r="O10" s="3">
        <v>0</v>
      </c>
      <c r="P10" s="3">
        <f t="shared" si="2"/>
        <v>359</v>
      </c>
      <c r="Q10" s="3">
        <v>0</v>
      </c>
      <c r="R10" s="3">
        <v>0</v>
      </c>
      <c r="S10" s="3">
        <v>0</v>
      </c>
      <c r="T10" s="3">
        <v>0</v>
      </c>
      <c r="U10" s="3">
        <f t="shared" si="3"/>
        <v>0</v>
      </c>
      <c r="V10" s="39">
        <v>1522</v>
      </c>
    </row>
    <row r="11" spans="2:22" ht="24.75" customHeight="1">
      <c r="B11" s="70"/>
      <c r="C11" s="39" t="s">
        <v>81</v>
      </c>
      <c r="D11" s="3">
        <v>10918</v>
      </c>
      <c r="E11" s="3">
        <v>581</v>
      </c>
      <c r="F11" s="3">
        <v>2974</v>
      </c>
      <c r="G11" s="3">
        <v>2604</v>
      </c>
      <c r="H11" s="3">
        <f t="shared" si="0"/>
        <v>6159</v>
      </c>
      <c r="I11" s="3">
        <v>0</v>
      </c>
      <c r="J11" s="3">
        <v>526</v>
      </c>
      <c r="K11" s="3">
        <v>0</v>
      </c>
      <c r="L11" s="3">
        <f t="shared" si="1"/>
        <v>526</v>
      </c>
      <c r="M11" s="3">
        <v>1057</v>
      </c>
      <c r="N11" s="3">
        <v>0</v>
      </c>
      <c r="O11" s="3">
        <v>564</v>
      </c>
      <c r="P11" s="3">
        <f t="shared" si="2"/>
        <v>1621</v>
      </c>
      <c r="Q11" s="3">
        <v>1057</v>
      </c>
      <c r="R11" s="3">
        <v>1555</v>
      </c>
      <c r="S11" s="3">
        <v>0</v>
      </c>
      <c r="T11" s="3">
        <v>0</v>
      </c>
      <c r="U11" s="3">
        <f t="shared" si="3"/>
        <v>2612</v>
      </c>
      <c r="V11" s="39">
        <f t="shared" si="4"/>
        <v>10918</v>
      </c>
    </row>
    <row r="12" spans="2:22" ht="24.75" customHeight="1">
      <c r="B12" s="70"/>
      <c r="C12" s="39" t="s">
        <v>82</v>
      </c>
      <c r="D12" s="3">
        <v>6825</v>
      </c>
      <c r="E12" s="3">
        <v>73</v>
      </c>
      <c r="F12" s="3">
        <v>296</v>
      </c>
      <c r="G12" s="3">
        <v>1106</v>
      </c>
      <c r="H12" s="3">
        <f t="shared" si="0"/>
        <v>1475</v>
      </c>
      <c r="I12" s="3">
        <v>587</v>
      </c>
      <c r="J12" s="3">
        <v>337</v>
      </c>
      <c r="K12" s="3">
        <v>952</v>
      </c>
      <c r="L12" s="3">
        <f t="shared" si="1"/>
        <v>1876</v>
      </c>
      <c r="M12" s="3">
        <v>304</v>
      </c>
      <c r="N12" s="3">
        <v>447</v>
      </c>
      <c r="O12" s="3">
        <v>888</v>
      </c>
      <c r="P12" s="3">
        <f t="shared" si="2"/>
        <v>1639</v>
      </c>
      <c r="Q12" s="3">
        <v>417</v>
      </c>
      <c r="R12" s="3">
        <v>681</v>
      </c>
      <c r="S12" s="3">
        <v>474</v>
      </c>
      <c r="T12" s="3">
        <v>263</v>
      </c>
      <c r="U12" s="3">
        <f t="shared" si="3"/>
        <v>1835</v>
      </c>
      <c r="V12" s="39">
        <f t="shared" si="4"/>
        <v>6825</v>
      </c>
    </row>
    <row r="13" spans="2:22" ht="24.75" customHeight="1">
      <c r="B13" s="40"/>
      <c r="C13" s="39" t="s">
        <v>84</v>
      </c>
      <c r="D13" s="3">
        <f>SUM(D6:D12)</f>
        <v>1519341</v>
      </c>
      <c r="E13" s="3">
        <f aca="true" t="shared" si="5" ref="E13:V13">SUM(E6:E12)</f>
        <v>423819</v>
      </c>
      <c r="F13" s="3">
        <f t="shared" si="5"/>
        <v>66526</v>
      </c>
      <c r="G13" s="3">
        <f t="shared" si="5"/>
        <v>81199</v>
      </c>
      <c r="H13" s="3">
        <f t="shared" si="5"/>
        <v>571544</v>
      </c>
      <c r="I13" s="3">
        <f t="shared" si="5"/>
        <v>77576</v>
      </c>
      <c r="J13" s="3">
        <f t="shared" si="5"/>
        <v>106927</v>
      </c>
      <c r="K13" s="3">
        <f t="shared" si="5"/>
        <v>115406</v>
      </c>
      <c r="L13" s="3">
        <f t="shared" si="5"/>
        <v>299909</v>
      </c>
      <c r="M13" s="3">
        <f t="shared" si="5"/>
        <v>121836</v>
      </c>
      <c r="N13" s="3">
        <f t="shared" si="5"/>
        <v>84392</v>
      </c>
      <c r="O13" s="3">
        <f t="shared" si="5"/>
        <v>128665</v>
      </c>
      <c r="P13" s="3">
        <f t="shared" si="5"/>
        <v>334893</v>
      </c>
      <c r="Q13" s="3">
        <f t="shared" si="5"/>
        <v>112663</v>
      </c>
      <c r="R13" s="3">
        <f t="shared" si="5"/>
        <v>101990</v>
      </c>
      <c r="S13" s="3">
        <f t="shared" si="5"/>
        <v>61962</v>
      </c>
      <c r="T13" s="3">
        <f t="shared" si="5"/>
        <v>36380</v>
      </c>
      <c r="U13" s="3">
        <f t="shared" si="5"/>
        <v>312995</v>
      </c>
      <c r="V13" s="3">
        <f t="shared" si="5"/>
        <v>1519341</v>
      </c>
    </row>
    <row r="14" spans="2:22" ht="24.75" customHeight="1">
      <c r="B14" s="39" t="s">
        <v>85</v>
      </c>
      <c r="C14" s="39" t="s">
        <v>86</v>
      </c>
      <c r="D14" s="39">
        <v>673868</v>
      </c>
      <c r="E14" s="39">
        <v>174271</v>
      </c>
      <c r="F14" s="39">
        <v>30579</v>
      </c>
      <c r="G14" s="39">
        <v>35271</v>
      </c>
      <c r="H14" s="39">
        <f>SUM(E14:G14)</f>
        <v>240121</v>
      </c>
      <c r="I14" s="39">
        <v>46813</v>
      </c>
      <c r="J14" s="39">
        <v>42266</v>
      </c>
      <c r="K14" s="39">
        <v>37374</v>
      </c>
      <c r="L14" s="39">
        <f>SUM(I14:K14)</f>
        <v>126453</v>
      </c>
      <c r="M14" s="39">
        <v>33105</v>
      </c>
      <c r="N14" s="39">
        <v>41448</v>
      </c>
      <c r="O14" s="39">
        <v>62665</v>
      </c>
      <c r="P14" s="39">
        <f aca="true" t="shared" si="6" ref="P14:P21">SUM(M14:O14)</f>
        <v>137218</v>
      </c>
      <c r="Q14" s="39">
        <v>54400</v>
      </c>
      <c r="R14" s="39">
        <v>44758</v>
      </c>
      <c r="S14" s="39">
        <v>44323</v>
      </c>
      <c r="T14" s="39">
        <v>26595</v>
      </c>
      <c r="U14" s="39">
        <f>SUM(Q14:T14)</f>
        <v>170076</v>
      </c>
      <c r="V14" s="39">
        <f aca="true" t="shared" si="7" ref="V14:V21">H14+L14+P14+U14</f>
        <v>673868</v>
      </c>
    </row>
    <row r="15" spans="2:22" ht="24.75" customHeight="1">
      <c r="B15" s="39" t="s">
        <v>87</v>
      </c>
      <c r="C15" s="39" t="s">
        <v>101</v>
      </c>
      <c r="D15" s="39">
        <v>4932953</v>
      </c>
      <c r="E15" s="3">
        <v>1560293</v>
      </c>
      <c r="F15" s="3">
        <v>162787</v>
      </c>
      <c r="G15" s="3">
        <v>197811</v>
      </c>
      <c r="H15" s="3">
        <f>SUM(E15:G15)</f>
        <v>1920891</v>
      </c>
      <c r="I15" s="3">
        <v>242701</v>
      </c>
      <c r="J15" s="3">
        <v>290551</v>
      </c>
      <c r="K15" s="3">
        <v>295484</v>
      </c>
      <c r="L15" s="3">
        <f>SUM(I15:K15)</f>
        <v>828736</v>
      </c>
      <c r="M15" s="3">
        <v>203238</v>
      </c>
      <c r="N15" s="3">
        <v>235120</v>
      </c>
      <c r="O15" s="3">
        <v>388578</v>
      </c>
      <c r="P15" s="3">
        <f>SUM(M15:O15)</f>
        <v>826936</v>
      </c>
      <c r="Q15" s="3">
        <v>440019</v>
      </c>
      <c r="R15" s="3">
        <v>463247</v>
      </c>
      <c r="S15" s="3">
        <v>368770</v>
      </c>
      <c r="T15" s="3">
        <v>84354</v>
      </c>
      <c r="U15" s="3">
        <f>SUM(Q15:T15)</f>
        <v>1356390</v>
      </c>
      <c r="V15" s="3">
        <f t="shared" si="7"/>
        <v>4932953</v>
      </c>
    </row>
    <row r="16" spans="2:22" ht="24.75" customHeight="1">
      <c r="B16" s="39" t="s">
        <v>89</v>
      </c>
      <c r="C16" s="39" t="s">
        <v>90</v>
      </c>
      <c r="D16" s="39">
        <v>2247800</v>
      </c>
      <c r="E16" s="39">
        <v>75000</v>
      </c>
      <c r="F16" s="39">
        <v>116000</v>
      </c>
      <c r="G16" s="39">
        <v>147000</v>
      </c>
      <c r="H16" s="39">
        <f aca="true" t="shared" si="8" ref="H16:H21">SUM(E16:G16)</f>
        <v>338000</v>
      </c>
      <c r="I16" s="39">
        <v>189000</v>
      </c>
      <c r="J16" s="39">
        <v>159000</v>
      </c>
      <c r="K16" s="39">
        <v>151000</v>
      </c>
      <c r="L16" s="39">
        <f aca="true" t="shared" si="9" ref="L16:L21">SUM(I16:K16)</f>
        <v>499000</v>
      </c>
      <c r="M16" s="39">
        <v>237000</v>
      </c>
      <c r="N16" s="39">
        <v>225000</v>
      </c>
      <c r="O16" s="39">
        <v>233000</v>
      </c>
      <c r="P16" s="39">
        <f t="shared" si="6"/>
        <v>695000</v>
      </c>
      <c r="Q16" s="39">
        <v>209000</v>
      </c>
      <c r="R16" s="39">
        <v>210000</v>
      </c>
      <c r="S16" s="39">
        <v>202000</v>
      </c>
      <c r="T16" s="39">
        <v>94800</v>
      </c>
      <c r="U16" s="39">
        <f aca="true" t="shared" si="10" ref="U16:U21">SUM(Q16:T16)</f>
        <v>715800</v>
      </c>
      <c r="V16" s="39">
        <f t="shared" si="7"/>
        <v>2247800</v>
      </c>
    </row>
    <row r="17" spans="2:22" ht="24.75" customHeight="1">
      <c r="B17" s="39" t="s">
        <v>92</v>
      </c>
      <c r="C17" s="39" t="s">
        <v>93</v>
      </c>
      <c r="D17" s="39">
        <v>598463</v>
      </c>
      <c r="E17" s="39">
        <v>197001</v>
      </c>
      <c r="F17" s="39">
        <v>27766</v>
      </c>
      <c r="G17" s="39">
        <v>21552</v>
      </c>
      <c r="H17" s="39">
        <f t="shared" si="8"/>
        <v>246319</v>
      </c>
      <c r="I17" s="39">
        <v>30302</v>
      </c>
      <c r="J17" s="39">
        <v>45242</v>
      </c>
      <c r="K17" s="39">
        <v>39418</v>
      </c>
      <c r="L17" s="39">
        <f t="shared" si="9"/>
        <v>114962</v>
      </c>
      <c r="M17" s="39">
        <v>33962</v>
      </c>
      <c r="N17" s="39">
        <v>43527</v>
      </c>
      <c r="O17" s="39">
        <v>37845</v>
      </c>
      <c r="P17" s="39">
        <f>SUM(M17:O17)</f>
        <v>115334</v>
      </c>
      <c r="Q17" s="39">
        <v>39678</v>
      </c>
      <c r="R17" s="39">
        <v>39195</v>
      </c>
      <c r="S17" s="39">
        <v>21869</v>
      </c>
      <c r="T17" s="39">
        <v>21106</v>
      </c>
      <c r="U17" s="39">
        <f t="shared" si="10"/>
        <v>121848</v>
      </c>
      <c r="V17" s="39">
        <f t="shared" si="7"/>
        <v>598463</v>
      </c>
    </row>
    <row r="18" spans="2:22" ht="24.75" customHeight="1">
      <c r="B18" s="38" t="s">
        <v>94</v>
      </c>
      <c r="C18" s="39" t="s">
        <v>95</v>
      </c>
      <c r="D18" s="39">
        <v>923015</v>
      </c>
      <c r="E18" s="39">
        <v>204388</v>
      </c>
      <c r="F18" s="39">
        <v>44350</v>
      </c>
      <c r="G18" s="39">
        <v>53609</v>
      </c>
      <c r="H18" s="39">
        <f>SUM(E18:G18)</f>
        <v>302347</v>
      </c>
      <c r="I18" s="39">
        <v>85183</v>
      </c>
      <c r="J18" s="39">
        <v>69349</v>
      </c>
      <c r="K18" s="39">
        <v>52923</v>
      </c>
      <c r="L18" s="39">
        <f>SUM(I18:K18)</f>
        <v>207455</v>
      </c>
      <c r="M18" s="39">
        <v>56740</v>
      </c>
      <c r="N18" s="39">
        <v>74574</v>
      </c>
      <c r="O18" s="39">
        <v>48245</v>
      </c>
      <c r="P18" s="39">
        <f t="shared" si="6"/>
        <v>179559</v>
      </c>
      <c r="Q18" s="39">
        <v>51882</v>
      </c>
      <c r="R18" s="39">
        <v>87231</v>
      </c>
      <c r="S18" s="39">
        <v>58637</v>
      </c>
      <c r="T18" s="39">
        <v>35904</v>
      </c>
      <c r="U18" s="39">
        <f>SUM(Q18:T18)</f>
        <v>233654</v>
      </c>
      <c r="V18" s="39">
        <f t="shared" si="7"/>
        <v>923015</v>
      </c>
    </row>
    <row r="19" spans="2:22" ht="24.75" customHeight="1">
      <c r="B19" s="39" t="s">
        <v>43</v>
      </c>
      <c r="C19" s="39" t="s">
        <v>96</v>
      </c>
      <c r="D19" s="39">
        <v>1370440</v>
      </c>
      <c r="E19" s="39">
        <v>377482</v>
      </c>
      <c r="F19" s="39">
        <v>73493</v>
      </c>
      <c r="G19" s="39">
        <v>75146</v>
      </c>
      <c r="H19" s="39">
        <f>SUM(E19:G19)</f>
        <v>526121</v>
      </c>
      <c r="I19" s="39">
        <v>88087</v>
      </c>
      <c r="J19" s="39">
        <v>81142</v>
      </c>
      <c r="K19" s="39">
        <v>86991</v>
      </c>
      <c r="L19" s="39">
        <f>SUM(I19:K19)</f>
        <v>256220</v>
      </c>
      <c r="M19" s="39">
        <v>86763</v>
      </c>
      <c r="N19" s="39">
        <v>76329</v>
      </c>
      <c r="O19" s="39">
        <v>99817</v>
      </c>
      <c r="P19" s="39">
        <f>SUM(M19:O19)</f>
        <v>262909</v>
      </c>
      <c r="Q19" s="39">
        <v>86404</v>
      </c>
      <c r="R19" s="39">
        <v>88840</v>
      </c>
      <c r="S19" s="39">
        <v>81698</v>
      </c>
      <c r="T19" s="39">
        <v>68248</v>
      </c>
      <c r="U19" s="39">
        <f>SUM(Q19:T19)</f>
        <v>325190</v>
      </c>
      <c r="V19" s="39">
        <f t="shared" si="7"/>
        <v>1370440</v>
      </c>
    </row>
    <row r="20" spans="2:22" ht="24.75" customHeight="1">
      <c r="B20" s="39" t="s">
        <v>97</v>
      </c>
      <c r="C20" s="39" t="s">
        <v>97</v>
      </c>
      <c r="D20" s="39">
        <v>9496</v>
      </c>
      <c r="E20" s="39">
        <v>4540</v>
      </c>
      <c r="F20" s="39">
        <v>200</v>
      </c>
      <c r="G20" s="39">
        <v>229</v>
      </c>
      <c r="H20" s="39">
        <f t="shared" si="8"/>
        <v>4969</v>
      </c>
      <c r="I20" s="39">
        <v>543</v>
      </c>
      <c r="J20" s="39">
        <v>75</v>
      </c>
      <c r="K20" s="39">
        <v>285</v>
      </c>
      <c r="L20" s="39">
        <f t="shared" si="9"/>
        <v>903</v>
      </c>
      <c r="M20" s="39">
        <v>1376</v>
      </c>
      <c r="N20" s="39">
        <v>245</v>
      </c>
      <c r="O20" s="39">
        <v>231</v>
      </c>
      <c r="P20" s="39">
        <f t="shared" si="6"/>
        <v>1852</v>
      </c>
      <c r="Q20" s="39">
        <v>666</v>
      </c>
      <c r="R20" s="39">
        <v>363</v>
      </c>
      <c r="S20" s="39">
        <v>520</v>
      </c>
      <c r="T20" s="39">
        <v>223</v>
      </c>
      <c r="U20" s="39">
        <f t="shared" si="10"/>
        <v>1772</v>
      </c>
      <c r="V20" s="39">
        <f t="shared" si="7"/>
        <v>9496</v>
      </c>
    </row>
    <row r="21" spans="2:22" ht="24.75" customHeight="1">
      <c r="B21" s="39" t="s">
        <v>98</v>
      </c>
      <c r="C21" s="39" t="s">
        <v>99</v>
      </c>
      <c r="D21" s="39">
        <v>579445</v>
      </c>
      <c r="E21" s="39">
        <v>198768</v>
      </c>
      <c r="F21" s="39">
        <v>26080</v>
      </c>
      <c r="G21" s="39">
        <v>28682</v>
      </c>
      <c r="H21" s="39">
        <f t="shared" si="8"/>
        <v>253530</v>
      </c>
      <c r="I21" s="39">
        <v>32516</v>
      </c>
      <c r="J21" s="39">
        <v>29991</v>
      </c>
      <c r="K21" s="39">
        <v>37977</v>
      </c>
      <c r="L21" s="39">
        <f t="shared" si="9"/>
        <v>100484</v>
      </c>
      <c r="M21" s="39">
        <v>46113</v>
      </c>
      <c r="N21" s="39">
        <v>32525</v>
      </c>
      <c r="O21" s="39">
        <v>32214</v>
      </c>
      <c r="P21" s="39">
        <f t="shared" si="6"/>
        <v>110852</v>
      </c>
      <c r="Q21" s="39">
        <v>44381</v>
      </c>
      <c r="R21" s="39">
        <v>29394</v>
      </c>
      <c r="S21" s="39">
        <v>21875</v>
      </c>
      <c r="T21" s="39">
        <v>18929</v>
      </c>
      <c r="U21" s="39">
        <f t="shared" si="10"/>
        <v>114579</v>
      </c>
      <c r="V21" s="39">
        <f t="shared" si="7"/>
        <v>579445</v>
      </c>
    </row>
    <row r="22" ht="19.5" customHeight="1">
      <c r="B22" s="32" t="s">
        <v>25</v>
      </c>
    </row>
    <row r="24" ht="19.5" customHeight="1">
      <c r="B24" s="32" t="s">
        <v>20</v>
      </c>
    </row>
    <row r="25" spans="2:22" ht="34.5" customHeight="1">
      <c r="B25" s="2" t="s">
        <v>21</v>
      </c>
      <c r="C25" s="36" t="s">
        <v>22</v>
      </c>
      <c r="D25" s="37" t="s">
        <v>19</v>
      </c>
      <c r="E25" s="36" t="s">
        <v>1</v>
      </c>
      <c r="F25" s="36" t="s">
        <v>2</v>
      </c>
      <c r="G25" s="36" t="s">
        <v>3</v>
      </c>
      <c r="H25" s="36" t="s">
        <v>14</v>
      </c>
      <c r="I25" s="36" t="s">
        <v>4</v>
      </c>
      <c r="J25" s="36" t="s">
        <v>5</v>
      </c>
      <c r="K25" s="36" t="s">
        <v>6</v>
      </c>
      <c r="L25" s="36" t="s">
        <v>15</v>
      </c>
      <c r="M25" s="36" t="s">
        <v>7</v>
      </c>
      <c r="N25" s="36" t="s">
        <v>8</v>
      </c>
      <c r="O25" s="36" t="s">
        <v>9</v>
      </c>
      <c r="P25" s="36" t="s">
        <v>16</v>
      </c>
      <c r="Q25" s="36" t="s">
        <v>10</v>
      </c>
      <c r="R25" s="36" t="s">
        <v>11</v>
      </c>
      <c r="S25" s="36" t="s">
        <v>12</v>
      </c>
      <c r="T25" s="36" t="s">
        <v>0</v>
      </c>
      <c r="U25" s="36" t="s">
        <v>17</v>
      </c>
      <c r="V25" s="36" t="s">
        <v>13</v>
      </c>
    </row>
    <row r="26" spans="2:22" ht="24.75" customHeight="1">
      <c r="B26" s="47"/>
      <c r="C26" s="39" t="s">
        <v>100</v>
      </c>
      <c r="D26" s="39">
        <v>4010554</v>
      </c>
      <c r="E26" s="39">
        <v>1391979</v>
      </c>
      <c r="F26" s="39">
        <v>187821</v>
      </c>
      <c r="G26" s="39">
        <v>197080</v>
      </c>
      <c r="H26" s="39">
        <f>SUM(E26:G26)</f>
        <v>1776880</v>
      </c>
      <c r="I26" s="39">
        <v>209154</v>
      </c>
      <c r="J26" s="39">
        <v>219738</v>
      </c>
      <c r="K26" s="39">
        <v>194070</v>
      </c>
      <c r="L26" s="39">
        <f>SUM(I26:K26)</f>
        <v>622962</v>
      </c>
      <c r="M26" s="39">
        <v>336404</v>
      </c>
      <c r="N26" s="39">
        <v>221683</v>
      </c>
      <c r="O26" s="39">
        <v>206306</v>
      </c>
      <c r="P26" s="39">
        <f>SUM(M26:O26)</f>
        <v>764393</v>
      </c>
      <c r="Q26" s="39">
        <v>224297</v>
      </c>
      <c r="R26" s="39">
        <v>263299</v>
      </c>
      <c r="S26" s="39">
        <f>240486-1</f>
        <v>240485</v>
      </c>
      <c r="T26" s="39">
        <v>118238</v>
      </c>
      <c r="U26" s="39">
        <f>SUM(Q26:T26)</f>
        <v>846319</v>
      </c>
      <c r="V26" s="39">
        <f>H26+L26+P26+U26</f>
        <v>4010554</v>
      </c>
    </row>
    <row r="27" ht="19.5" customHeight="1">
      <c r="B27" s="32" t="s">
        <v>25</v>
      </c>
    </row>
    <row r="28" spans="2:22" s="1" customFormat="1" ht="19.5" customHeight="1">
      <c r="B28" s="53" t="s">
        <v>58</v>
      </c>
      <c r="C28" s="53"/>
      <c r="D28" s="53"/>
      <c r="E28" s="53"/>
      <c r="F28" s="53"/>
      <c r="G28" s="53"/>
      <c r="H28" s="53"/>
      <c r="I28" s="53"/>
      <c r="J28" s="53"/>
      <c r="K28" s="53"/>
      <c r="L28" s="53"/>
      <c r="M28" s="53"/>
      <c r="N28" s="53"/>
      <c r="O28" s="53"/>
      <c r="P28" s="53"/>
      <c r="Q28" s="53"/>
      <c r="R28" s="53"/>
      <c r="S28" s="53"/>
      <c r="T28" s="53"/>
      <c r="U28" s="53"/>
      <c r="V28" s="53"/>
    </row>
  </sheetData>
  <mergeCells count="2">
    <mergeCell ref="B6:B12"/>
    <mergeCell ref="B28:V28"/>
  </mergeCells>
  <printOptions/>
  <pageMargins left="0.5905511811023623" right="0.5905511811023623" top="0.5905511811023623" bottom="0.5905511811023623" header="0.5118110236220472" footer="0.5118110236220472"/>
  <pageSetup horizontalDpi="600" verticalDpi="600" orientation="landscape" paperSize="9" scale="57" r:id="rId1"/>
  <headerFooter alignWithMargins="0">
    <oddFooter>&amp;C&amp;"ＭＳ Ｐゴシック,太字"&amp;20- 6 -</oddFooter>
  </headerFooter>
</worksheet>
</file>

<file path=xl/worksheets/sheet8.xml><?xml version="1.0" encoding="utf-8"?>
<worksheet xmlns="http://schemas.openxmlformats.org/spreadsheetml/2006/main" xmlns:r="http://schemas.openxmlformats.org/officeDocument/2006/relationships">
  <dimension ref="A1:W8"/>
  <sheetViews>
    <sheetView showGridLines="0" zoomScale="70" zoomScaleNormal="70" workbookViewId="0" topLeftCell="A1">
      <selection activeCell="A1" sqref="A1"/>
    </sheetView>
  </sheetViews>
  <sheetFormatPr defaultColWidth="9.00390625" defaultRowHeight="19.5" customHeight="1"/>
  <cols>
    <col min="1" max="1" width="5.00390625" style="1" customWidth="1"/>
    <col min="2" max="2" width="13.50390625" style="1" customWidth="1"/>
    <col min="3" max="3" width="24.625" style="1" customWidth="1"/>
    <col min="4" max="4" width="22.625" style="1" customWidth="1"/>
    <col min="5" max="5" width="12.625" style="1" customWidth="1"/>
    <col min="6" max="8" width="8.625" style="1" customWidth="1"/>
    <col min="9" max="9" width="11.00390625" style="1" bestFit="1" customWidth="1"/>
    <col min="10" max="12" width="8.625" style="1" customWidth="1"/>
    <col min="13" max="13" width="11.00390625" style="1" bestFit="1" customWidth="1"/>
    <col min="14" max="16" width="8.625" style="1" customWidth="1"/>
    <col min="17" max="17" width="11.00390625" style="1" bestFit="1" customWidth="1"/>
    <col min="18" max="21" width="8.625" style="1" customWidth="1"/>
    <col min="22" max="22" width="11.00390625" style="1" bestFit="1" customWidth="1"/>
    <col min="23" max="23" width="12.25390625" style="1" customWidth="1"/>
    <col min="24" max="16384" width="9.00390625" style="1" customWidth="1"/>
  </cols>
  <sheetData>
    <row r="1" ht="19.5" customHeight="1">
      <c r="A1" s="4" t="s">
        <v>71</v>
      </c>
    </row>
    <row r="2" spans="1:2" s="32" customFormat="1" ht="19.5" customHeight="1">
      <c r="A2" s="31"/>
      <c r="B2" s="18" t="s">
        <v>56</v>
      </c>
    </row>
    <row r="3" s="32" customFormat="1" ht="29.25" customHeight="1">
      <c r="B3" s="32" t="s">
        <v>112</v>
      </c>
    </row>
    <row r="4" spans="2:23" ht="19.5" customHeight="1">
      <c r="B4" s="1" t="s">
        <v>18</v>
      </c>
      <c r="W4" s="5" t="s">
        <v>23</v>
      </c>
    </row>
    <row r="5" spans="2:23" ht="34.5" customHeight="1">
      <c r="B5" s="2" t="s">
        <v>38</v>
      </c>
      <c r="C5" s="2" t="s">
        <v>22</v>
      </c>
      <c r="D5" s="2" t="s">
        <v>24</v>
      </c>
      <c r="E5" s="6" t="s">
        <v>19</v>
      </c>
      <c r="F5" s="2" t="s">
        <v>1</v>
      </c>
      <c r="G5" s="2" t="s">
        <v>2</v>
      </c>
      <c r="H5" s="2" t="s">
        <v>3</v>
      </c>
      <c r="I5" s="2" t="s">
        <v>14</v>
      </c>
      <c r="J5" s="2" t="s">
        <v>4</v>
      </c>
      <c r="K5" s="2" t="s">
        <v>5</v>
      </c>
      <c r="L5" s="2" t="s">
        <v>6</v>
      </c>
      <c r="M5" s="2" t="s">
        <v>15</v>
      </c>
      <c r="N5" s="2" t="s">
        <v>7</v>
      </c>
      <c r="O5" s="2" t="s">
        <v>8</v>
      </c>
      <c r="P5" s="2" t="s">
        <v>9</v>
      </c>
      <c r="Q5" s="2" t="s">
        <v>16</v>
      </c>
      <c r="R5" s="2" t="s">
        <v>10</v>
      </c>
      <c r="S5" s="2" t="s">
        <v>11</v>
      </c>
      <c r="T5" s="2" t="s">
        <v>12</v>
      </c>
      <c r="U5" s="2" t="s">
        <v>0</v>
      </c>
      <c r="V5" s="2" t="s">
        <v>17</v>
      </c>
      <c r="W5" s="2" t="s">
        <v>13</v>
      </c>
    </row>
    <row r="6" spans="2:23" ht="24.75" customHeight="1">
      <c r="B6" s="3" t="s">
        <v>75</v>
      </c>
      <c r="C6" s="3" t="s">
        <v>104</v>
      </c>
      <c r="D6" s="3" t="s">
        <v>102</v>
      </c>
      <c r="E6" s="3">
        <v>221760</v>
      </c>
      <c r="F6" s="3">
        <v>8680</v>
      </c>
      <c r="G6" s="3">
        <v>213080</v>
      </c>
      <c r="H6" s="3">
        <v>0</v>
      </c>
      <c r="I6" s="3">
        <f>SUM(F6:H6)</f>
        <v>221760</v>
      </c>
      <c r="J6" s="3">
        <v>0</v>
      </c>
      <c r="K6" s="3">
        <v>0</v>
      </c>
      <c r="L6" s="3">
        <v>0</v>
      </c>
      <c r="M6" s="3">
        <f>SUM(J6:L6)</f>
        <v>0</v>
      </c>
      <c r="N6" s="3">
        <v>0</v>
      </c>
      <c r="O6" s="3">
        <v>0</v>
      </c>
      <c r="P6" s="3">
        <v>0</v>
      </c>
      <c r="Q6" s="3">
        <f>SUM(N6:P6)</f>
        <v>0</v>
      </c>
      <c r="R6" s="3">
        <v>0</v>
      </c>
      <c r="S6" s="3">
        <v>0</v>
      </c>
      <c r="T6" s="3">
        <v>0</v>
      </c>
      <c r="U6" s="3">
        <v>0</v>
      </c>
      <c r="V6" s="3">
        <f>SUM(R6:U6)</f>
        <v>0</v>
      </c>
      <c r="W6" s="3">
        <f>I6+M6+Q6+V6</f>
        <v>221760</v>
      </c>
    </row>
    <row r="7" spans="2:23" ht="24.75" customHeight="1">
      <c r="B7" s="3" t="s">
        <v>75</v>
      </c>
      <c r="C7" s="3" t="s">
        <v>105</v>
      </c>
      <c r="D7" s="3" t="s">
        <v>103</v>
      </c>
      <c r="E7" s="3">
        <v>42853</v>
      </c>
      <c r="F7" s="3">
        <v>0</v>
      </c>
      <c r="G7" s="3">
        <v>21450</v>
      </c>
      <c r="H7" s="3">
        <v>0</v>
      </c>
      <c r="I7" s="3">
        <f>SUM(F7:H7)</f>
        <v>21450</v>
      </c>
      <c r="J7" s="3">
        <v>10714</v>
      </c>
      <c r="K7" s="3">
        <v>0</v>
      </c>
      <c r="L7" s="3">
        <v>0</v>
      </c>
      <c r="M7" s="3">
        <f>SUM(J7:L7)</f>
        <v>10714</v>
      </c>
      <c r="N7" s="3">
        <v>10689</v>
      </c>
      <c r="O7" s="3">
        <v>0</v>
      </c>
      <c r="P7" s="3">
        <v>0</v>
      </c>
      <c r="Q7" s="3">
        <f>SUM(N7:P7)</f>
        <v>10689</v>
      </c>
      <c r="R7" s="3">
        <v>0</v>
      </c>
      <c r="S7" s="3">
        <v>0</v>
      </c>
      <c r="T7" s="3">
        <v>0</v>
      </c>
      <c r="U7" s="3">
        <v>0</v>
      </c>
      <c r="V7" s="3">
        <f>SUM(R7:U7)</f>
        <v>0</v>
      </c>
      <c r="W7" s="3">
        <f>I7+M7+Q7+V7</f>
        <v>42853</v>
      </c>
    </row>
    <row r="8" ht="19.5" customHeight="1">
      <c r="B8" s="1" t="s">
        <v>107</v>
      </c>
    </row>
  </sheetData>
  <printOptions/>
  <pageMargins left="0.5905511811023623" right="0.5905511811023623" top="0.5905511811023623" bottom="0.5905511811023623" header="0.5118110236220472" footer="0.5118110236220472"/>
  <pageSetup horizontalDpi="600" verticalDpi="600" orientation="landscape" paperSize="9" scale="55" r:id="rId1"/>
  <headerFooter alignWithMargins="0">
    <oddFooter>&amp;C&amp;"ＭＳ Ｐゴシック,太字"&amp;20- 7 -</oddFooter>
  </headerFooter>
</worksheet>
</file>

<file path=xl/worksheets/sheet9.xml><?xml version="1.0" encoding="utf-8"?>
<worksheet xmlns="http://schemas.openxmlformats.org/spreadsheetml/2006/main" xmlns:r="http://schemas.openxmlformats.org/officeDocument/2006/relationships">
  <dimension ref="A1:W8"/>
  <sheetViews>
    <sheetView showGridLines="0" zoomScale="70" zoomScaleNormal="70" workbookViewId="0" topLeftCell="A1">
      <selection activeCell="A1" sqref="A1"/>
    </sheetView>
  </sheetViews>
  <sheetFormatPr defaultColWidth="9.00390625" defaultRowHeight="19.5" customHeight="1"/>
  <cols>
    <col min="1" max="1" width="5.00390625" style="1" customWidth="1"/>
    <col min="2" max="2" width="13.50390625" style="1" customWidth="1"/>
    <col min="3" max="3" width="18.625" style="1" customWidth="1"/>
    <col min="4" max="4" width="22.625" style="1" customWidth="1"/>
    <col min="5" max="5" width="12.625" style="1" customWidth="1"/>
    <col min="6" max="6" width="8.625" style="1" customWidth="1"/>
    <col min="7" max="7" width="9.25390625" style="1" bestFit="1" customWidth="1"/>
    <col min="8" max="8" width="8.625" style="1" customWidth="1"/>
    <col min="9" max="9" width="11.00390625" style="1" bestFit="1" customWidth="1"/>
    <col min="10" max="12" width="8.625" style="1" customWidth="1"/>
    <col min="13" max="13" width="11.00390625" style="1" bestFit="1" customWidth="1"/>
    <col min="14" max="16" width="8.625" style="1" customWidth="1"/>
    <col min="17" max="17" width="11.00390625" style="1" bestFit="1" customWidth="1"/>
    <col min="18" max="21" width="8.625" style="1" customWidth="1"/>
    <col min="22" max="22" width="11.00390625" style="1" bestFit="1" customWidth="1"/>
    <col min="23" max="23" width="12.25390625" style="1" customWidth="1"/>
    <col min="24" max="16384" width="9.00390625" style="1" customWidth="1"/>
  </cols>
  <sheetData>
    <row r="1" ht="19.5" customHeight="1">
      <c r="A1" s="4" t="s">
        <v>72</v>
      </c>
    </row>
    <row r="2" spans="1:2" ht="19.5" customHeight="1">
      <c r="A2" s="4"/>
      <c r="B2" s="18" t="s">
        <v>56</v>
      </c>
    </row>
    <row r="3" ht="24.75" customHeight="1">
      <c r="B3" s="1" t="s">
        <v>110</v>
      </c>
    </row>
    <row r="4" spans="2:23" ht="19.5" customHeight="1">
      <c r="B4" s="1" t="s">
        <v>18</v>
      </c>
      <c r="W4" s="5" t="s">
        <v>23</v>
      </c>
    </row>
    <row r="5" spans="2:23" ht="34.5" customHeight="1">
      <c r="B5" s="2" t="s">
        <v>38</v>
      </c>
      <c r="C5" s="2" t="s">
        <v>22</v>
      </c>
      <c r="D5" s="2" t="s">
        <v>24</v>
      </c>
      <c r="E5" s="6" t="s">
        <v>19</v>
      </c>
      <c r="F5" s="2" t="s">
        <v>1</v>
      </c>
      <c r="G5" s="2" t="s">
        <v>2</v>
      </c>
      <c r="H5" s="2" t="s">
        <v>3</v>
      </c>
      <c r="I5" s="2" t="s">
        <v>14</v>
      </c>
      <c r="J5" s="2" t="s">
        <v>4</v>
      </c>
      <c r="K5" s="2" t="s">
        <v>5</v>
      </c>
      <c r="L5" s="2" t="s">
        <v>6</v>
      </c>
      <c r="M5" s="2" t="s">
        <v>15</v>
      </c>
      <c r="N5" s="2" t="s">
        <v>7</v>
      </c>
      <c r="O5" s="2" t="s">
        <v>8</v>
      </c>
      <c r="P5" s="2" t="s">
        <v>9</v>
      </c>
      <c r="Q5" s="2" t="s">
        <v>16</v>
      </c>
      <c r="R5" s="2" t="s">
        <v>10</v>
      </c>
      <c r="S5" s="2" t="s">
        <v>11</v>
      </c>
      <c r="T5" s="2" t="s">
        <v>12</v>
      </c>
      <c r="U5" s="2" t="s">
        <v>0</v>
      </c>
      <c r="V5" s="2" t="s">
        <v>17</v>
      </c>
      <c r="W5" s="2" t="s">
        <v>13</v>
      </c>
    </row>
    <row r="6" spans="2:23" ht="24.75" customHeight="1">
      <c r="B6" s="3" t="s">
        <v>75</v>
      </c>
      <c r="C6" s="3" t="s">
        <v>105</v>
      </c>
      <c r="D6" s="3" t="s">
        <v>106</v>
      </c>
      <c r="E6" s="3">
        <v>1954139</v>
      </c>
      <c r="F6" s="3">
        <v>57547</v>
      </c>
      <c r="G6" s="3">
        <v>1696167</v>
      </c>
      <c r="H6" s="3">
        <v>0</v>
      </c>
      <c r="I6" s="3">
        <f>SUM(F6:H6)</f>
        <v>1753714</v>
      </c>
      <c r="J6" s="3">
        <v>44200</v>
      </c>
      <c r="K6" s="3">
        <v>0</v>
      </c>
      <c r="L6" s="3">
        <v>0</v>
      </c>
      <c r="M6" s="3">
        <f>SUM(J6:L6)</f>
        <v>44200</v>
      </c>
      <c r="N6" s="3">
        <f>16034+130523</f>
        <v>146557</v>
      </c>
      <c r="O6" s="3">
        <v>0</v>
      </c>
      <c r="P6" s="3">
        <v>0</v>
      </c>
      <c r="Q6" s="3">
        <f>SUM(N6:P6)</f>
        <v>146557</v>
      </c>
      <c r="R6" s="3">
        <v>9668</v>
      </c>
      <c r="S6" s="3">
        <v>0</v>
      </c>
      <c r="T6" s="3">
        <v>0</v>
      </c>
      <c r="U6" s="3">
        <v>0</v>
      </c>
      <c r="V6" s="3">
        <f>SUM(R6:U6)</f>
        <v>9668</v>
      </c>
      <c r="W6" s="3">
        <f>I6+M6+Q6+V6</f>
        <v>1954139</v>
      </c>
    </row>
    <row r="7" ht="27" customHeight="1">
      <c r="B7" s="1" t="s">
        <v>25</v>
      </c>
    </row>
    <row r="8" spans="2:23" ht="19.5" customHeight="1">
      <c r="B8" s="53" t="s">
        <v>58</v>
      </c>
      <c r="C8" s="53"/>
      <c r="D8" s="53"/>
      <c r="E8" s="53"/>
      <c r="F8" s="53"/>
      <c r="G8" s="53"/>
      <c r="H8" s="53"/>
      <c r="I8" s="53"/>
      <c r="J8" s="53"/>
      <c r="K8" s="53"/>
      <c r="L8" s="53"/>
      <c r="M8" s="53"/>
      <c r="N8" s="53"/>
      <c r="O8" s="53"/>
      <c r="P8" s="53"/>
      <c r="Q8" s="53"/>
      <c r="R8" s="53"/>
      <c r="S8" s="53"/>
      <c r="T8" s="53"/>
      <c r="U8" s="53"/>
      <c r="V8" s="53"/>
      <c r="W8" s="53"/>
    </row>
  </sheetData>
  <mergeCells count="1">
    <mergeCell ref="B8:W8"/>
  </mergeCells>
  <printOptions/>
  <pageMargins left="0.5905511811023623" right="0.5905511811023623" top="0.5905511811023623" bottom="0.5905511811023623" header="0.5118110236220472" footer="0.5118110236220472"/>
  <pageSetup horizontalDpi="600" verticalDpi="600" orientation="landscape" paperSize="9" scale="55" r:id="rId1"/>
  <headerFooter alignWithMargins="0">
    <oddFooter>&amp;C&amp;"ＭＳ Ｐゴシック,太字"&amp;20- 8 -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Administrator</cp:lastModifiedBy>
  <cp:lastPrinted>2010-04-24T03:13:09Z</cp:lastPrinted>
  <dcterms:created xsi:type="dcterms:W3CDTF">2010-03-30T02:39:32Z</dcterms:created>
  <dcterms:modified xsi:type="dcterms:W3CDTF">2010-04-26T09:11:21Z</dcterms:modified>
  <cp:category/>
  <cp:version/>
  <cp:contentType/>
  <cp:contentStatus/>
</cp:coreProperties>
</file>