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4940" windowHeight="8100" activeTab="0"/>
  </bookViews>
  <sheets>
    <sheet name="別表４【ALL法務省22-3】" sheetId="1" r:id="rId1"/>
  </sheets>
  <definedNames>
    <definedName name="_xlnm.Print_Area" localSheetId="0">'別表４【ALL法務省22-3】'!$A$1:$K$27</definedName>
    <definedName name="_xlnm.Print_Titles" localSheetId="0">'別表４【ALL法務省22-3】'!$3:$3</definedName>
  </definedNames>
  <calcPr fullCalcOnLoad="1"/>
</workbook>
</file>

<file path=xl/sharedStrings.xml><?xml version="1.0" encoding="utf-8"?>
<sst xmlns="http://schemas.openxmlformats.org/spreadsheetml/2006/main" count="132" uniqueCount="95">
  <si>
    <t>図面用クリアーファイル購入</t>
  </si>
  <si>
    <t>株式会社文好堂
兵庫県神戸市長田区御蔵通6-50</t>
  </si>
  <si>
    <t>窓口用番号呼び出し表示システム購入</t>
  </si>
  <si>
    <t>株式会社藤光商会
兵庫県神戸市兵庫区湊町3-2-2</t>
  </si>
  <si>
    <t>随意契約
（競争性あり）</t>
  </si>
  <si>
    <t>全自動製本機購入</t>
  </si>
  <si>
    <t>現行登記情報システム機器のマシン室内撤去作業</t>
  </si>
  <si>
    <t>富士通株式会社
東京都港区東新橋1-5-2</t>
  </si>
  <si>
    <t>図面収納用クリアーファイル購入</t>
  </si>
  <si>
    <t>有限会社オカザキ
山口県山口市中市町6-14</t>
  </si>
  <si>
    <t>音声応答転送装置購入代（本局，酒田支局）</t>
  </si>
  <si>
    <t>扶桑電通株式会社
東京都中央区築地5-4-18</t>
  </si>
  <si>
    <t>地番検索システム一式</t>
  </si>
  <si>
    <t>株式会社ゼンリン
東京都千代田区西神田1-1-1</t>
  </si>
  <si>
    <t>物品購入契約（ゼンリン地番検索システム一式）</t>
  </si>
  <si>
    <t>株式会社ゼンリン
東京都千代田区西神田1-1-1</t>
  </si>
  <si>
    <t>不動産売買契約</t>
  </si>
  <si>
    <t>大洲市土地開発公社
愛媛県大洲市大洲690-1</t>
  </si>
  <si>
    <t>更生保護情報通信ネットワークシステムにおけるファイル管理ソフトの導入作業　一式</t>
  </si>
  <si>
    <t>郵便切手購入契約</t>
  </si>
  <si>
    <t>支出負担行為担当官
　法務省大臣官房会計課長
　後藤　博
（東京都千代田区霞が関1-1-1）</t>
  </si>
  <si>
    <t>支出負担行為担当官
　東京法務局長
　山舖　弥一郎
（東京都千代田区九段南1-1-15）</t>
  </si>
  <si>
    <t>支出負担行為担当官
　さいたま地方法務局長
  西川　優
（埼玉県さいたま市浦和区高砂3-16-58）</t>
  </si>
  <si>
    <t>支出負担行為担当官
　千葉地方法務局長
　渡辺　博
（千葉県千葉市中央区中央港1-11-3）</t>
  </si>
  <si>
    <t>支出負担行為担当官
　神戸地方法務局長
　難波　尊廣
（兵庫県神戸市中央区波止場町1-1）</t>
  </si>
  <si>
    <t>支出負担行為担当官
　神戸地方法務局長
　難波　尊廣
（兵庫県神戸市中央区波止場町1-1）</t>
  </si>
  <si>
    <t>支出負担行為担当官
　名古屋法務局長
　山川　景逸
（愛知県名古屋市中区三の丸2-2-1）</t>
  </si>
  <si>
    <t>支出負担行為担当官
　山口地方法務局長
　大河原　清人
（山口県山口市中河原町6-16）</t>
  </si>
  <si>
    <t>支出負担行為担当官
　山形地方法務局長
　草薙　秀雄
（山形県山形市緑町1-5-48）</t>
  </si>
  <si>
    <t>支出負担行為担当官代理
　函館地方法務局長
　島津　弘一
（北海道函館市新川町25-18）</t>
  </si>
  <si>
    <t>支出負担行為担当官代理
　釧路地方法務局総務課長
　比留間　治夫
（北海道釧路市幸町10－3）</t>
  </si>
  <si>
    <t>支出負担行為担当官
　松山地方法務局長
　松尾　一雄
（愛媛県松山市宮田町188-6）</t>
  </si>
  <si>
    <t>支出負担行為担当官
　北海道地方更生保護委員会委員長
　可児　克之
（北海道札幌市中央区大通西12）</t>
  </si>
  <si>
    <t>沖電気工業株式会社官公事業本部
東京都港区芝浦4-10-16</t>
  </si>
  <si>
    <t>新日鉄ｿﾘｭｰｼｮﾝｽﾞ株式会社公共ｿﾘｭｰｼｮﾝ事業部
東京都中央区新川2-20-15</t>
  </si>
  <si>
    <t>株式会社エヌ・ティ・ティ・データ第一公共システム事業本部
東京都江東区豊洲3-3-9</t>
  </si>
  <si>
    <t>扶桑電通株式会社
北海道札幌市中央区南１条西9-1-2</t>
  </si>
  <si>
    <t>券種ごとの販売価格等が法律により定められており，価格競争の余地がないため。（会計法第29条の3第4項，予決令第102条の4第3号）</t>
  </si>
  <si>
    <t>本件ＤＶＤのキャラクターに係る著作者人格権を有する者が，ＤＶＤの内容の修正については原作使用権を有する契約の相手方に行わせるとしており，競争を許さないため。（会計法第29条の3第4項，予決令第102条の4第3号）</t>
  </si>
  <si>
    <t>契約の相手方は，著作権を有する者であり，競争を許さないため。（会計法第29条の3第4項，予決令第102条の4第3号）</t>
  </si>
  <si>
    <t>本省内ＬＡＮは，契約の相手方が独自に開発・カスタマイズしたものであり，本件作業を安全確実に遂行し得る者は，同者のみであるため。（会計法第29条の3第4項，予決令第102条の4第3号）</t>
  </si>
  <si>
    <t>本件業務は，次期システムへの移行に伴い，現行システム機器のデータ抽出・変換作業等を実施するものであるところ，現行システムは契約の相手方が独自で設計開発したものであり，同者以外が本件業務を行うことはできないため。（会計法第29条の3第4項，予決令第102条の4第3号）</t>
  </si>
  <si>
    <t>本件ネットワークは，通信の暗号化機能を有した高度なセキュリティを確保していることから，既存のネットワークの通信に障害を及ぼすことなく安全確実に遂行し得る者が，ネットワークを独自で設計開発し，運用管理を委託されている契約の相手方のみであるため。（会計法第29条の3第4項，予決令第102条の4第3号）</t>
  </si>
  <si>
    <t>本件業務は，賃貸借物品の撤去及びこれに伴うシステムの設定変更作業であるところ，プログラム・プロダクト契約条項により，使用条件が定められており，競争を許さないため。（会計法第29条の3第4項，特例政令第13条第1項第1号）</t>
  </si>
  <si>
    <t>設置している交換機のシステムプログラミングは契約相手方が独自に開発したものであり，その設定変更等の環境設定は，契約相手方しか行えないため。（会計法第29条の3第4項，予決令第102条の4第3号）</t>
  </si>
  <si>
    <t>本システムは，契約の相手方者が独自に開発したシステムであり，当該システムのデータ更新等であることから，競争を許さない。（会計法29条の3第4項，予決令第102条の4第3号）</t>
  </si>
  <si>
    <t>独自にシステム構築された当該機器等を賃借しており，賃貸期間満了による機器撤去であるため，機器撤去作業可能な者は機器設置を行った契約の相手方のみであるため。（会計法第29条の3第4項，特例政令第13条第1項第2号）</t>
  </si>
  <si>
    <t>登記情報システムの解体・撤去作業については，リース物件を分解・解体した上，移送するものであり，復元性のある同作業を行うには，当該システムに関する専門知識及び技術並びに経験を有するものに作業を委託する必要があるため。（会計法第29条の3第4項，予決令第102条の4第3号）</t>
  </si>
  <si>
    <t>券種ごとの販売価格等が法律により定められており，価格競争の余地がないため。（会計法第29条の3第4項，予決令第102条の4第3号）</t>
  </si>
  <si>
    <t>登記情報システムは，契約業者が独自に開発・構築し，一貫してその管理運用に携わっているものであり，システム全体の構成，機能，操作，技術情報等の詳細に精通しており，業務遂行可能な者は開発・構築を行った上記契約業者のみであるため。（会計法第29条の3第4項，予決令第102条の4第3号）</t>
  </si>
  <si>
    <t>独自に開発された当該ｿﾌﾄｳｴｱﾗｲｾﾝｽを購入可能な者は契約の相手方のみであるため。（会計法29条の3第4項，予決令第102条の4第3号）</t>
  </si>
  <si>
    <t>対象システムは，契約業者が独自に開発したものであり，契約業者以外の者との競争を許さないため。（会計法29条の3第4項，予決令第102条の4第3号）</t>
  </si>
  <si>
    <t>当局大洲支局新営に伴い敷地を購入するものであり，相手方が敷地所有者のみで競争を許さないため。（会計法29条の3第4項，予決令第102条の4第3号）</t>
  </si>
  <si>
    <t>随意契約
（競争性なし）</t>
  </si>
  <si>
    <t>随意契約
（競争性なし）</t>
  </si>
  <si>
    <t>公共調達の適正化について（平成18年8月25日付財計第2017号）に基づく随意契約に係る情報の公表（物品役務等）</t>
  </si>
  <si>
    <t>No.</t>
  </si>
  <si>
    <t>物品役務等の名称及び数量</t>
  </si>
  <si>
    <t>契約担当官等の氏名並びにその所属する部局の名称及び所在地</t>
  </si>
  <si>
    <t>契約を締結した日</t>
  </si>
  <si>
    <t>契約形態の別</t>
  </si>
  <si>
    <t>予定価格（円）</t>
  </si>
  <si>
    <t>契約金額（円）</t>
  </si>
  <si>
    <t>落札率
（％）</t>
  </si>
  <si>
    <t>備　考
（一括調達実施庁等）</t>
  </si>
  <si>
    <t>随意契約
（競争性あり）</t>
  </si>
  <si>
    <t>再度の入札をしても落札者がいないため。（会計法第29条の3第5項，予決令99条の2）</t>
  </si>
  <si>
    <t>裁判員裁判制度広報用ＤＶＤ「総務部総務課山口六平太裁判員裁判プロジェクトはじめます！」改修等業務委託　一式</t>
  </si>
  <si>
    <t>株式会社ジェイアール東海エージェンシー
東京都港区港南二丁目1-95</t>
  </si>
  <si>
    <t>法務省共通給与計算システム改修作業　一式</t>
  </si>
  <si>
    <t>本省内ＬＡＮシステムにおけるサーバー等更新に係る構築作業　一式</t>
  </si>
  <si>
    <t>現行成年後見全国展開システムの更新に伴う移行データ抽出・変換作業　一式</t>
  </si>
  <si>
    <t>株式会社日立製作所
東京都江東区新砂1-6-27</t>
  </si>
  <si>
    <t>法務省情報ネットワーク拠点追加等　一式</t>
  </si>
  <si>
    <t>出入国情報管理システムホストコンピュータ１号機の撤去作業　一式</t>
  </si>
  <si>
    <t>ウイングネオアクセスキー購入費</t>
  </si>
  <si>
    <t>アイサンテクノロジー株式会社
愛知県名古屋市中区錦3-7-14</t>
  </si>
  <si>
    <t>東京法務局登記電話相談室電話機器等購入一式</t>
  </si>
  <si>
    <t>株式会社富士通ビジネスシステム
東京都文京区後楽1-7-27</t>
  </si>
  <si>
    <t>次期成年後見登記システムの稼動に伴う現行成年後見登記システム機器の一時退避及び終了作業</t>
  </si>
  <si>
    <t>株式会社日立製作所
東京都千代田区丸の内1-6-6</t>
  </si>
  <si>
    <t>地番検索システムデータ更新及びライセンス追加一式</t>
  </si>
  <si>
    <t>株式会社ゼンリン
東京都千代田区西神田1-1-1</t>
  </si>
  <si>
    <t>移行完了に伴う登記所の機器解体及び撤去作業</t>
  </si>
  <si>
    <t>富士通株式会社
神奈川県川崎市中原区上小田中4-1-1</t>
  </si>
  <si>
    <t>新システム機器入換えに伴う旧機器解体・撤去作業</t>
  </si>
  <si>
    <t>東芝ソリューション株式会社
東京都港区芝浦１-１-１</t>
  </si>
  <si>
    <t>郵便切手の購入</t>
  </si>
  <si>
    <t>郵便事業株式会社
東京都千代田区霞が関1-3-2</t>
  </si>
  <si>
    <t>郵便事業株式会社名古屋丸の内三郵便局
愛知県名古屋市中区丸の内3-2-5</t>
  </si>
  <si>
    <t>契約の相手方の商号
又は名称及び住所</t>
  </si>
  <si>
    <t>随意契約によることとした会計
法令の根拠条文及び理由
（企画競争又は公募）</t>
  </si>
  <si>
    <t>本事業者が製作するソフトウェアーを継続的に使用しており，同ソフトウェアーを読み取るための附属機器の追加購入であるため，競争を許さないため。（会計法第29条の3第4項，予決令第102条の4第3号）</t>
  </si>
  <si>
    <t>当局本局及び酒田支局の電話交換機設備は，電話交換機の装置構成，回線の敷設について，扶桑電通株式会社により構築されたものである。これらの電話交換機の装置構成に精通していない他業者により新たに音声応答転送装置の導入作業を行う場合，電話交換機の装置構成全体の理解，関連機器の互換性等の把握に相当の時間と労力が必要とされることはいうまでもなく，誤った調整・設定による不具合発生の可能性も極めて高くなる。これらのことから，上記作業の委託契約の相手方としては，当局本局の電話交換機設備の導入・設計を行った上記契約業者のみであるため，同契約を締結するほかない。（会計法第29条の3第4項，予決令第102条の4第3号）</t>
  </si>
  <si>
    <t>契約の相手方は，成年後見登記システムの開発業者であり，契約の相手方以外の者がシステムを正常に終了させるこができないため。(会計法第29条の3第4項，予決令第102条の4第3号)</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</si>
</sst>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 numFmtId="181" formatCode="0.0%"/>
    <numFmt numFmtId="182" formatCode="#,##0_ "/>
    <numFmt numFmtId="183" formatCode="[$-411]ggge&quot;年&quot;m&quot;月&quot;d&quot;日&quot;;@"/>
    <numFmt numFmtId="184" formatCode="mmm\-yyyy"/>
    <numFmt numFmtId="185" formatCode="0_);[Red]\(0\)"/>
    <numFmt numFmtId="186" formatCode="0.0_ "/>
    <numFmt numFmtId="187" formatCode="0.0_);[Red]\(0.0\)"/>
    <numFmt numFmtId="188" formatCode="0_ "/>
  </numFmts>
  <fonts count="9">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3"/>
      <name val="ＭＳ Ｐゴシック"/>
      <family val="3"/>
    </font>
    <font>
      <sz val="14"/>
      <name val="ＭＳ Ｐゴシック"/>
      <family val="3"/>
    </font>
    <font>
      <sz val="10"/>
      <name val="ＭＳ Ｐゴシック"/>
      <family val="3"/>
    </font>
    <font>
      <sz val="8"/>
      <name val="ＭＳ Ｐゴシック"/>
      <family val="3"/>
    </font>
    <font>
      <sz val="8"/>
      <name val="ＭＳ ゴシック"/>
      <family val="3"/>
    </font>
  </fonts>
  <fills count="2">
    <fill>
      <patternFill/>
    </fill>
    <fill>
      <patternFill patternType="gray125"/>
    </fill>
  </fills>
  <borders count="4">
    <border>
      <left/>
      <right/>
      <top/>
      <bottom/>
      <diagonal/>
    </border>
    <border>
      <left style="thin"/>
      <right style="thin"/>
      <top style="thin"/>
      <bottom style="thin"/>
    </border>
    <border>
      <left style="thin"/>
      <right>
        <color indexed="63"/>
      </right>
      <top style="thin"/>
      <bottom style="thin"/>
    </border>
    <border>
      <left style="thin"/>
      <right style="thin"/>
      <top>
        <color indexed="63"/>
      </top>
      <bottom style="thin"/>
    </border>
  </borders>
  <cellStyleXfs count="2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2" fillId="0" borderId="0" applyNumberFormat="0" applyFill="0" applyBorder="0" applyAlignment="0" applyProtection="0"/>
  </cellStyleXfs>
  <cellXfs count="33">
    <xf numFmtId="0" fontId="0" fillId="0" borderId="0" xfId="0" applyAlignment="1">
      <alignment vertical="center"/>
    </xf>
    <xf numFmtId="0" fontId="0"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horizontal="center" vertical="center"/>
    </xf>
    <xf numFmtId="0" fontId="6" fillId="0" borderId="0" xfId="0" applyFont="1" applyAlignment="1">
      <alignment vertical="center"/>
    </xf>
    <xf numFmtId="0" fontId="7" fillId="0" borderId="0" xfId="0" applyFont="1" applyFill="1" applyAlignment="1">
      <alignment horizontal="center" vertical="center" wrapText="1"/>
    </xf>
    <xf numFmtId="0" fontId="7" fillId="0" borderId="1" xfId="0" applyFont="1" applyBorder="1" applyAlignment="1">
      <alignment vertical="center"/>
    </xf>
    <xf numFmtId="0" fontId="7" fillId="0" borderId="1" xfId="21" applyFont="1" applyFill="1" applyBorder="1" applyAlignment="1">
      <alignment vertical="center" wrapText="1"/>
      <protection/>
    </xf>
    <xf numFmtId="0" fontId="7" fillId="0" borderId="1" xfId="21" applyFont="1" applyFill="1" applyBorder="1" applyAlignment="1">
      <alignment horizontal="left" vertical="center" wrapText="1"/>
      <protection/>
    </xf>
    <xf numFmtId="58" fontId="7" fillId="0" borderId="1" xfId="21" applyNumberFormat="1" applyFont="1" applyFill="1" applyBorder="1" applyAlignment="1">
      <alignment horizontal="left" vertical="center" wrapText="1"/>
      <protection/>
    </xf>
    <xf numFmtId="0" fontId="7" fillId="0" borderId="1" xfId="0" applyFont="1" applyFill="1" applyBorder="1" applyAlignment="1">
      <alignment vertical="center" wrapText="1"/>
    </xf>
    <xf numFmtId="186" fontId="7" fillId="0" borderId="1" xfId="21" applyNumberFormat="1" applyFont="1" applyFill="1" applyBorder="1" applyAlignment="1">
      <alignment vertical="center"/>
      <protection/>
    </xf>
    <xf numFmtId="0" fontId="7" fillId="0" borderId="0" xfId="21" applyFont="1" applyFill="1" applyAlignment="1">
      <alignment vertical="center" wrapText="1"/>
      <protection/>
    </xf>
    <xf numFmtId="0" fontId="7" fillId="0" borderId="1" xfId="0" applyFont="1" applyBorder="1" applyAlignment="1">
      <alignment horizontal="left" vertical="center" wrapText="1"/>
    </xf>
    <xf numFmtId="182" fontId="7" fillId="0" borderId="1" xfId="21" applyNumberFormat="1" applyFont="1" applyFill="1" applyBorder="1" applyAlignment="1">
      <alignment horizontal="right" vertical="center" wrapText="1"/>
      <protection/>
    </xf>
    <xf numFmtId="180" fontId="7" fillId="0" borderId="1" xfId="21" applyNumberFormat="1" applyFont="1" applyFill="1" applyBorder="1" applyAlignment="1">
      <alignment horizontal="center" vertical="center" wrapText="1"/>
      <protection/>
    </xf>
    <xf numFmtId="180" fontId="7" fillId="0" borderId="1" xfId="21" applyNumberFormat="1" applyFont="1" applyFill="1" applyBorder="1" applyAlignment="1">
      <alignment horizontal="right" vertical="center" wrapText="1"/>
      <protection/>
    </xf>
    <xf numFmtId="3" fontId="7" fillId="0" borderId="1" xfId="21" applyNumberFormat="1" applyFont="1" applyFill="1" applyBorder="1" applyAlignment="1">
      <alignment vertical="center" wrapText="1"/>
      <protection/>
    </xf>
    <xf numFmtId="0" fontId="7" fillId="0" borderId="1" xfId="0" applyFont="1" applyBorder="1" applyAlignment="1">
      <alignment horizontal="center" vertical="center" wrapText="1"/>
    </xf>
    <xf numFmtId="0" fontId="7" fillId="0" borderId="1" xfId="0" applyFont="1" applyFill="1" applyBorder="1" applyAlignment="1">
      <alignment horizontal="center" vertical="center" wrapText="1"/>
    </xf>
    <xf numFmtId="0" fontId="7" fillId="0" borderId="0" xfId="21" applyFont="1" applyFill="1" applyAlignment="1">
      <alignment vertical="center" textRotation="255" wrapText="1"/>
      <protection/>
    </xf>
    <xf numFmtId="0" fontId="7" fillId="0" borderId="2" xfId="0" applyFont="1" applyFill="1" applyBorder="1" applyAlignment="1">
      <alignment vertical="center" wrapText="1" shrinkToFit="1"/>
    </xf>
    <xf numFmtId="182" fontId="7" fillId="0" borderId="1" xfId="21" applyNumberFormat="1" applyFont="1" applyFill="1" applyBorder="1" applyAlignment="1">
      <alignment vertical="center" wrapText="1"/>
      <protection/>
    </xf>
    <xf numFmtId="180" fontId="7" fillId="0" borderId="1" xfId="21" applyNumberFormat="1" applyFont="1" applyFill="1" applyBorder="1" applyAlignment="1">
      <alignment vertical="center" wrapText="1"/>
      <protection/>
    </xf>
    <xf numFmtId="0" fontId="7" fillId="0" borderId="1" xfId="0" applyFont="1" applyFill="1" applyBorder="1" applyAlignment="1">
      <alignment vertical="center" wrapText="1" shrinkToFit="1"/>
    </xf>
    <xf numFmtId="0" fontId="7" fillId="0" borderId="2" xfId="21" applyFont="1" applyFill="1" applyBorder="1" applyAlignment="1">
      <alignment vertical="center" wrapText="1"/>
      <protection/>
    </xf>
    <xf numFmtId="0" fontId="7" fillId="0" borderId="3" xfId="0" applyFont="1" applyFill="1" applyBorder="1" applyAlignment="1">
      <alignment vertical="center" wrapText="1" shrinkToFit="1"/>
    </xf>
    <xf numFmtId="0" fontId="8" fillId="0" borderId="2" xfId="0" applyFont="1" applyBorder="1" applyAlignment="1">
      <alignment vertical="center" wrapText="1"/>
    </xf>
    <xf numFmtId="0" fontId="7" fillId="0" borderId="3" xfId="21" applyFont="1" applyFill="1" applyBorder="1" applyAlignment="1">
      <alignment vertical="center" wrapText="1"/>
      <protection/>
    </xf>
    <xf numFmtId="0" fontId="8" fillId="0" borderId="1" xfId="0" applyFont="1" applyBorder="1" applyAlignment="1">
      <alignment vertical="center" wrapText="1"/>
    </xf>
    <xf numFmtId="186" fontId="7" fillId="0" borderId="3" xfId="21" applyNumberFormat="1" applyFont="1" applyFill="1" applyBorder="1" applyAlignment="1">
      <alignment vertical="center"/>
      <protection/>
    </xf>
    <xf numFmtId="187" fontId="7" fillId="0" borderId="1" xfId="21" applyNumberFormat="1" applyFont="1" applyFill="1" applyBorder="1" applyAlignment="1">
      <alignment vertical="center"/>
      <protection/>
    </xf>
  </cellXfs>
  <cellStyles count="9">
    <cellStyle name="Normal" xfId="0"/>
    <cellStyle name="Percent" xfId="15"/>
    <cellStyle name="Hyperlink" xfId="16"/>
    <cellStyle name="Comma [0]" xfId="17"/>
    <cellStyle name="Comma" xfId="18"/>
    <cellStyle name="Currency [0]" xfId="19"/>
    <cellStyle name="Currency" xfId="20"/>
    <cellStyle name="標準_１６７調査票４案件best100（再検討）0914提出用"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0"/>
    <pageSetUpPr fitToPage="1"/>
  </sheetPr>
  <dimension ref="A1:L27"/>
  <sheetViews>
    <sheetView tabSelected="1" zoomScaleSheetLayoutView="90" workbookViewId="0" topLeftCell="A1">
      <pane xSplit="3" ySplit="3" topLeftCell="D4" activePane="bottomRight" state="frozen"/>
      <selection pane="topLeft" activeCell="A1" sqref="A1"/>
      <selection pane="topRight" activeCell="D1" sqref="D1"/>
      <selection pane="bottomLeft" activeCell="A6" sqref="A6"/>
      <selection pane="bottomRight" activeCell="A1" sqref="A1"/>
    </sheetView>
  </sheetViews>
  <sheetFormatPr defaultColWidth="9.00390625" defaultRowHeight="13.5"/>
  <cols>
    <col min="1" max="1" width="3.875" style="1" customWidth="1"/>
    <col min="2" max="2" width="22.50390625" style="1" customWidth="1"/>
    <col min="3" max="3" width="20.00390625" style="4" customWidth="1"/>
    <col min="4" max="4" width="12.50390625" style="1" customWidth="1"/>
    <col min="5" max="5" width="17.50390625" style="1" customWidth="1"/>
    <col min="6" max="6" width="26.875" style="1" customWidth="1"/>
    <col min="7" max="7" width="10.00390625" style="1" hidden="1" customWidth="1"/>
    <col min="8" max="8" width="9.625" style="4" customWidth="1"/>
    <col min="9" max="9" width="9.625" style="1" customWidth="1"/>
    <col min="10" max="10" width="5.625" style="1" customWidth="1"/>
    <col min="11" max="11" width="14.875" style="1" customWidth="1"/>
    <col min="12" max="16384" width="9.00390625" style="1" customWidth="1"/>
  </cols>
  <sheetData>
    <row r="1" spans="2:11" ht="27.75" customHeight="1">
      <c r="B1" s="2" t="s">
        <v>55</v>
      </c>
      <c r="C1" s="2"/>
      <c r="D1" s="2"/>
      <c r="E1" s="2"/>
      <c r="F1" s="2"/>
      <c r="G1" s="2"/>
      <c r="H1" s="2"/>
      <c r="I1" s="2"/>
      <c r="J1" s="3"/>
      <c r="K1" s="4"/>
    </row>
    <row r="2" spans="3:8" ht="18.75" customHeight="1">
      <c r="C2" s="1"/>
      <c r="H2" s="5"/>
    </row>
    <row r="3" spans="1:11" s="6" customFormat="1" ht="47.25" customHeight="1">
      <c r="A3" s="19" t="s">
        <v>56</v>
      </c>
      <c r="B3" s="20" t="s">
        <v>57</v>
      </c>
      <c r="C3" s="20" t="s">
        <v>58</v>
      </c>
      <c r="D3" s="20" t="s">
        <v>59</v>
      </c>
      <c r="E3" s="20" t="s">
        <v>90</v>
      </c>
      <c r="F3" s="20" t="s">
        <v>91</v>
      </c>
      <c r="G3" s="20" t="s">
        <v>60</v>
      </c>
      <c r="H3" s="20" t="s">
        <v>61</v>
      </c>
      <c r="I3" s="20" t="s">
        <v>62</v>
      </c>
      <c r="J3" s="20" t="s">
        <v>63</v>
      </c>
      <c r="K3" s="20" t="s">
        <v>64</v>
      </c>
    </row>
    <row r="4" spans="1:11" s="13" customFormat="1" ht="82.5" customHeight="1">
      <c r="A4" s="7">
        <v>1</v>
      </c>
      <c r="B4" s="11" t="s">
        <v>6</v>
      </c>
      <c r="C4" s="9" t="s">
        <v>26</v>
      </c>
      <c r="D4" s="10">
        <v>40238</v>
      </c>
      <c r="E4" s="11" t="s">
        <v>7</v>
      </c>
      <c r="F4" s="25" t="s">
        <v>49</v>
      </c>
      <c r="G4" s="18" t="s">
        <v>53</v>
      </c>
      <c r="H4" s="15">
        <v>1387827</v>
      </c>
      <c r="I4" s="16">
        <v>1387827</v>
      </c>
      <c r="J4" s="32">
        <f>IF(H4="","",ROUND(I4/H4*100,1))</f>
        <v>100</v>
      </c>
      <c r="K4" s="9"/>
    </row>
    <row r="5" spans="1:11" s="13" customFormat="1" ht="61.5" customHeight="1">
      <c r="A5" s="7">
        <v>2</v>
      </c>
      <c r="B5" s="8" t="s">
        <v>75</v>
      </c>
      <c r="C5" s="9" t="s">
        <v>21</v>
      </c>
      <c r="D5" s="10">
        <v>40240</v>
      </c>
      <c r="E5" s="9" t="s">
        <v>76</v>
      </c>
      <c r="F5" s="8" t="s">
        <v>92</v>
      </c>
      <c r="G5" s="8" t="s">
        <v>53</v>
      </c>
      <c r="H5" s="15">
        <v>1184085</v>
      </c>
      <c r="I5" s="17">
        <v>1126125</v>
      </c>
      <c r="J5" s="12">
        <f>ROUND(I5/H5,3)*100</f>
        <v>95.1</v>
      </c>
      <c r="K5" s="9"/>
    </row>
    <row r="6" spans="1:12" s="13" customFormat="1" ht="63">
      <c r="A6" s="7">
        <v>3</v>
      </c>
      <c r="B6" s="8" t="s">
        <v>67</v>
      </c>
      <c r="C6" s="9" t="s">
        <v>20</v>
      </c>
      <c r="D6" s="10">
        <v>40246</v>
      </c>
      <c r="E6" s="9" t="s">
        <v>68</v>
      </c>
      <c r="F6" s="8" t="s">
        <v>38</v>
      </c>
      <c r="G6" s="8" t="s">
        <v>53</v>
      </c>
      <c r="H6" s="15">
        <v>6090101</v>
      </c>
      <c r="I6" s="17">
        <v>5095200</v>
      </c>
      <c r="J6" s="12">
        <f>ROUND(I6/H6*100,1)</f>
        <v>83.7</v>
      </c>
      <c r="K6" s="9"/>
      <c r="L6" s="21"/>
    </row>
    <row r="7" spans="1:11" s="13" customFormat="1" ht="52.5">
      <c r="A7" s="7">
        <v>4</v>
      </c>
      <c r="B7" s="11" t="s">
        <v>0</v>
      </c>
      <c r="C7" s="9" t="s">
        <v>24</v>
      </c>
      <c r="D7" s="10">
        <v>40246</v>
      </c>
      <c r="E7" s="11" t="s">
        <v>1</v>
      </c>
      <c r="F7" s="30" t="s">
        <v>66</v>
      </c>
      <c r="G7" s="8" t="s">
        <v>65</v>
      </c>
      <c r="H7" s="15">
        <v>3185122</v>
      </c>
      <c r="I7" s="17">
        <v>3146850</v>
      </c>
      <c r="J7" s="12">
        <f>ROUND(I7/H7,3)*100</f>
        <v>98.8</v>
      </c>
      <c r="K7" s="9"/>
    </row>
    <row r="8" spans="1:11" s="13" customFormat="1" ht="52.5">
      <c r="A8" s="7">
        <v>5</v>
      </c>
      <c r="B8" s="11" t="s">
        <v>77</v>
      </c>
      <c r="C8" s="9" t="s">
        <v>21</v>
      </c>
      <c r="D8" s="10">
        <v>40247</v>
      </c>
      <c r="E8" s="11" t="s">
        <v>78</v>
      </c>
      <c r="F8" s="25" t="s">
        <v>44</v>
      </c>
      <c r="G8" s="8" t="s">
        <v>53</v>
      </c>
      <c r="H8" s="15">
        <v>2103150</v>
      </c>
      <c r="I8" s="17">
        <v>2103150</v>
      </c>
      <c r="J8" s="12">
        <f>ROUND(I8/H8,3)*100</f>
        <v>100</v>
      </c>
      <c r="K8" s="9"/>
    </row>
    <row r="9" spans="1:11" s="13" customFormat="1" ht="61.5" customHeight="1">
      <c r="A9" s="7">
        <v>6</v>
      </c>
      <c r="B9" s="11" t="s">
        <v>2</v>
      </c>
      <c r="C9" s="9" t="s">
        <v>24</v>
      </c>
      <c r="D9" s="10">
        <v>40247</v>
      </c>
      <c r="E9" s="9" t="s">
        <v>3</v>
      </c>
      <c r="F9" s="30" t="s">
        <v>66</v>
      </c>
      <c r="G9" s="8" t="s">
        <v>4</v>
      </c>
      <c r="H9" s="15">
        <v>12463819</v>
      </c>
      <c r="I9" s="17">
        <v>12455100</v>
      </c>
      <c r="J9" s="12">
        <f>ROUND(I9/H9,3)*100</f>
        <v>99.9</v>
      </c>
      <c r="K9" s="9"/>
    </row>
    <row r="10" spans="1:11" s="13" customFormat="1" ht="61.5" customHeight="1">
      <c r="A10" s="7">
        <v>7</v>
      </c>
      <c r="B10" s="8" t="s">
        <v>8</v>
      </c>
      <c r="C10" s="14" t="s">
        <v>27</v>
      </c>
      <c r="D10" s="10">
        <v>40247</v>
      </c>
      <c r="E10" s="9" t="s">
        <v>9</v>
      </c>
      <c r="F10" s="28" t="s">
        <v>66</v>
      </c>
      <c r="G10" s="8" t="s">
        <v>65</v>
      </c>
      <c r="H10" s="15">
        <v>2223490</v>
      </c>
      <c r="I10" s="17">
        <v>2005500</v>
      </c>
      <c r="J10" s="12">
        <f>ROUND(I10/H10,3)*100</f>
        <v>90.2</v>
      </c>
      <c r="K10" s="9"/>
    </row>
    <row r="11" spans="1:12" s="13" customFormat="1" ht="61.5" customHeight="1">
      <c r="A11" s="7">
        <v>8</v>
      </c>
      <c r="B11" s="8" t="s">
        <v>69</v>
      </c>
      <c r="C11" s="9" t="s">
        <v>20</v>
      </c>
      <c r="D11" s="10">
        <v>40248</v>
      </c>
      <c r="E11" s="9" t="s">
        <v>33</v>
      </c>
      <c r="F11" s="26" t="s">
        <v>39</v>
      </c>
      <c r="G11" s="8" t="s">
        <v>54</v>
      </c>
      <c r="H11" s="15">
        <v>10253495</v>
      </c>
      <c r="I11" s="17">
        <v>10227000</v>
      </c>
      <c r="J11" s="12">
        <f>ROUND(I11/H11*100,1)</f>
        <v>99.7</v>
      </c>
      <c r="K11" s="9"/>
      <c r="L11" s="21"/>
    </row>
    <row r="12" spans="1:12" s="13" customFormat="1" ht="61.5" customHeight="1">
      <c r="A12" s="7">
        <v>9</v>
      </c>
      <c r="B12" s="8" t="s">
        <v>70</v>
      </c>
      <c r="C12" s="9" t="s">
        <v>20</v>
      </c>
      <c r="D12" s="10">
        <v>40248</v>
      </c>
      <c r="E12" s="9" t="s">
        <v>34</v>
      </c>
      <c r="F12" s="8" t="s">
        <v>40</v>
      </c>
      <c r="G12" s="8" t="s">
        <v>54</v>
      </c>
      <c r="H12" s="15">
        <v>5614528</v>
      </c>
      <c r="I12" s="17">
        <v>5565000</v>
      </c>
      <c r="J12" s="12">
        <f>ROUND(I12/H12*100,1)</f>
        <v>99.1</v>
      </c>
      <c r="K12" s="9"/>
      <c r="L12" s="21"/>
    </row>
    <row r="13" spans="1:11" s="13" customFormat="1" ht="61.5" customHeight="1">
      <c r="A13" s="7">
        <v>10</v>
      </c>
      <c r="B13" s="11" t="s">
        <v>79</v>
      </c>
      <c r="C13" s="9" t="s">
        <v>21</v>
      </c>
      <c r="D13" s="10">
        <v>40248</v>
      </c>
      <c r="E13" s="11" t="s">
        <v>80</v>
      </c>
      <c r="F13" s="22" t="s">
        <v>94</v>
      </c>
      <c r="G13" s="8" t="s">
        <v>53</v>
      </c>
      <c r="H13" s="15">
        <v>1433250</v>
      </c>
      <c r="I13" s="17">
        <v>1057449</v>
      </c>
      <c r="J13" s="12">
        <f>ROUND(I13/H13,3)*100</f>
        <v>73.8</v>
      </c>
      <c r="K13" s="9"/>
    </row>
    <row r="14" spans="1:12" s="13" customFormat="1" ht="73.5">
      <c r="A14" s="7">
        <v>11</v>
      </c>
      <c r="B14" s="8" t="s">
        <v>71</v>
      </c>
      <c r="C14" s="9" t="s">
        <v>20</v>
      </c>
      <c r="D14" s="10">
        <v>40249</v>
      </c>
      <c r="E14" s="9" t="s">
        <v>72</v>
      </c>
      <c r="F14" s="26" t="s">
        <v>41</v>
      </c>
      <c r="G14" s="8" t="s">
        <v>54</v>
      </c>
      <c r="H14" s="15">
        <v>5888115</v>
      </c>
      <c r="I14" s="17">
        <v>5749107</v>
      </c>
      <c r="J14" s="12">
        <f>ROUND(I14/H14*100,1)</f>
        <v>97.6</v>
      </c>
      <c r="K14" s="9"/>
      <c r="L14" s="21"/>
    </row>
    <row r="15" spans="1:11" s="13" customFormat="1" ht="61.5" customHeight="1">
      <c r="A15" s="7">
        <v>12</v>
      </c>
      <c r="B15" s="11" t="s">
        <v>16</v>
      </c>
      <c r="C15" s="9" t="s">
        <v>31</v>
      </c>
      <c r="D15" s="10">
        <v>40249</v>
      </c>
      <c r="E15" s="11" t="s">
        <v>17</v>
      </c>
      <c r="F15" s="22" t="s">
        <v>52</v>
      </c>
      <c r="G15" s="8" t="s">
        <v>53</v>
      </c>
      <c r="H15" s="15">
        <v>128000000</v>
      </c>
      <c r="I15" s="17">
        <v>128000000</v>
      </c>
      <c r="J15" s="12">
        <f>ROUND(I15/H15,3)*100</f>
        <v>100</v>
      </c>
      <c r="K15" s="9"/>
    </row>
    <row r="16" spans="1:12" s="13" customFormat="1" ht="84">
      <c r="A16" s="7">
        <v>13</v>
      </c>
      <c r="B16" s="8" t="s">
        <v>73</v>
      </c>
      <c r="C16" s="9" t="s">
        <v>20</v>
      </c>
      <c r="D16" s="10">
        <v>40252</v>
      </c>
      <c r="E16" s="9" t="s">
        <v>35</v>
      </c>
      <c r="F16" s="29" t="s">
        <v>42</v>
      </c>
      <c r="G16" s="8" t="s">
        <v>54</v>
      </c>
      <c r="H16" s="15">
        <v>3574620</v>
      </c>
      <c r="I16" s="17">
        <v>3109890</v>
      </c>
      <c r="J16" s="12">
        <f>ROUND(I16/H16*100,1)</f>
        <v>87</v>
      </c>
      <c r="K16" s="9"/>
      <c r="L16" s="21"/>
    </row>
    <row r="17" spans="1:11" s="13" customFormat="1" ht="61.5" customHeight="1">
      <c r="A17" s="7">
        <v>14</v>
      </c>
      <c r="B17" s="11" t="s">
        <v>12</v>
      </c>
      <c r="C17" s="14" t="s">
        <v>29</v>
      </c>
      <c r="D17" s="10">
        <v>40252</v>
      </c>
      <c r="E17" s="11" t="s">
        <v>13</v>
      </c>
      <c r="F17" s="29" t="s">
        <v>50</v>
      </c>
      <c r="G17" s="8" t="s">
        <v>53</v>
      </c>
      <c r="H17" s="15">
        <v>1695519</v>
      </c>
      <c r="I17" s="17">
        <v>1627500</v>
      </c>
      <c r="J17" s="12">
        <f>ROUND(I17/H17,3)*100</f>
        <v>96</v>
      </c>
      <c r="K17" s="9"/>
    </row>
    <row r="18" spans="1:11" s="13" customFormat="1" ht="61.5" customHeight="1">
      <c r="A18" s="7">
        <v>15</v>
      </c>
      <c r="B18" s="11" t="s">
        <v>14</v>
      </c>
      <c r="C18" s="9" t="s">
        <v>30</v>
      </c>
      <c r="D18" s="10">
        <v>40252</v>
      </c>
      <c r="E18" s="11" t="s">
        <v>15</v>
      </c>
      <c r="F18" s="27" t="s">
        <v>51</v>
      </c>
      <c r="G18" s="8" t="s">
        <v>53</v>
      </c>
      <c r="H18" s="15">
        <v>2023350</v>
      </c>
      <c r="I18" s="17">
        <v>2023350</v>
      </c>
      <c r="J18" s="12">
        <f>ROUND(I18/H18,3)*100</f>
        <v>100</v>
      </c>
      <c r="K18" s="9"/>
    </row>
    <row r="19" spans="1:11" s="13" customFormat="1" ht="61.5" customHeight="1">
      <c r="A19" s="7">
        <v>16</v>
      </c>
      <c r="B19" s="9" t="s">
        <v>18</v>
      </c>
      <c r="C19" s="9" t="s">
        <v>32</v>
      </c>
      <c r="D19" s="10">
        <v>40252</v>
      </c>
      <c r="E19" s="9" t="s">
        <v>36</v>
      </c>
      <c r="F19" s="28" t="s">
        <v>66</v>
      </c>
      <c r="G19" s="8" t="s">
        <v>65</v>
      </c>
      <c r="H19" s="23">
        <v>1640763</v>
      </c>
      <c r="I19" s="24">
        <v>1575000</v>
      </c>
      <c r="J19" s="31">
        <v>96</v>
      </c>
      <c r="K19" s="9"/>
    </row>
    <row r="20" spans="1:11" s="13" customFormat="1" ht="167.25" customHeight="1">
      <c r="A20" s="7">
        <v>17</v>
      </c>
      <c r="B20" s="8" t="s">
        <v>10</v>
      </c>
      <c r="C20" s="14" t="s">
        <v>28</v>
      </c>
      <c r="D20" s="10">
        <v>40253</v>
      </c>
      <c r="E20" s="9" t="s">
        <v>11</v>
      </c>
      <c r="F20" s="22" t="s">
        <v>93</v>
      </c>
      <c r="G20" s="8" t="s">
        <v>53</v>
      </c>
      <c r="H20" s="15">
        <v>1691319</v>
      </c>
      <c r="I20" s="17">
        <v>1690500</v>
      </c>
      <c r="J20" s="12">
        <f>ROUND(I20/H20,3)*100</f>
        <v>100</v>
      </c>
      <c r="K20" s="9"/>
    </row>
    <row r="21" spans="1:11" s="13" customFormat="1" ht="61.5" customHeight="1">
      <c r="A21" s="7">
        <v>18</v>
      </c>
      <c r="B21" s="8" t="s">
        <v>81</v>
      </c>
      <c r="C21" s="9" t="s">
        <v>21</v>
      </c>
      <c r="D21" s="10">
        <v>40255</v>
      </c>
      <c r="E21" s="9" t="s">
        <v>82</v>
      </c>
      <c r="F21" s="29" t="s">
        <v>45</v>
      </c>
      <c r="G21" s="8" t="s">
        <v>53</v>
      </c>
      <c r="H21" s="15">
        <v>18849684</v>
      </c>
      <c r="I21" s="17">
        <v>18637500</v>
      </c>
      <c r="J21" s="12">
        <f>ROUND(I21/H21,3)*100</f>
        <v>98.9</v>
      </c>
      <c r="K21" s="9"/>
    </row>
    <row r="22" spans="1:11" s="13" customFormat="1" ht="61.5" customHeight="1">
      <c r="A22" s="7">
        <v>19</v>
      </c>
      <c r="B22" s="11" t="s">
        <v>5</v>
      </c>
      <c r="C22" s="9" t="s">
        <v>25</v>
      </c>
      <c r="D22" s="10">
        <v>40255</v>
      </c>
      <c r="E22" s="9" t="s">
        <v>3</v>
      </c>
      <c r="F22" s="28" t="s">
        <v>66</v>
      </c>
      <c r="G22" s="8" t="s">
        <v>4</v>
      </c>
      <c r="H22" s="15">
        <v>5745600</v>
      </c>
      <c r="I22" s="17">
        <v>5701500</v>
      </c>
      <c r="J22" s="12">
        <f>ROUND(I22/H22,3)*100</f>
        <v>99.2</v>
      </c>
      <c r="K22" s="9"/>
    </row>
    <row r="23" spans="1:12" s="13" customFormat="1" ht="63">
      <c r="A23" s="7">
        <v>20</v>
      </c>
      <c r="B23" s="8" t="s">
        <v>74</v>
      </c>
      <c r="C23" s="9" t="s">
        <v>20</v>
      </c>
      <c r="D23" s="10">
        <v>40262</v>
      </c>
      <c r="E23" s="9" t="s">
        <v>72</v>
      </c>
      <c r="F23" s="8" t="s">
        <v>43</v>
      </c>
      <c r="G23" s="8" t="s">
        <v>54</v>
      </c>
      <c r="H23" s="15">
        <v>46906910</v>
      </c>
      <c r="I23" s="17">
        <v>46515000</v>
      </c>
      <c r="J23" s="12">
        <f>ROUND(I23/H23*100,1)</f>
        <v>99.2</v>
      </c>
      <c r="K23" s="9"/>
      <c r="L23" s="21"/>
    </row>
    <row r="24" spans="1:11" s="13" customFormat="1" ht="61.5" customHeight="1">
      <c r="A24" s="7">
        <v>21</v>
      </c>
      <c r="B24" s="11" t="s">
        <v>19</v>
      </c>
      <c r="C24" s="9" t="s">
        <v>26</v>
      </c>
      <c r="D24" s="10">
        <v>40262</v>
      </c>
      <c r="E24" s="11" t="s">
        <v>89</v>
      </c>
      <c r="F24" s="22" t="s">
        <v>37</v>
      </c>
      <c r="G24" s="18" t="s">
        <v>53</v>
      </c>
      <c r="H24" s="15">
        <v>2334900</v>
      </c>
      <c r="I24" s="16">
        <v>2334900</v>
      </c>
      <c r="J24" s="12">
        <f>IF(H24="","",ROUND(I24/H24*100,1))</f>
        <v>100</v>
      </c>
      <c r="K24" s="9"/>
    </row>
    <row r="25" spans="1:11" s="13" customFormat="1" ht="64.5" customHeight="1">
      <c r="A25" s="7">
        <v>22</v>
      </c>
      <c r="B25" s="11" t="s">
        <v>83</v>
      </c>
      <c r="C25" s="9" t="s">
        <v>22</v>
      </c>
      <c r="D25" s="10">
        <v>40263</v>
      </c>
      <c r="E25" s="11" t="s">
        <v>84</v>
      </c>
      <c r="F25" s="22" t="s">
        <v>46</v>
      </c>
      <c r="G25" s="8" t="s">
        <v>53</v>
      </c>
      <c r="H25" s="15">
        <v>3381000</v>
      </c>
      <c r="I25" s="17">
        <v>3381000</v>
      </c>
      <c r="J25" s="12">
        <f>IF(H25="","",ROUND(I25/H25*100,1))</f>
        <v>100</v>
      </c>
      <c r="K25" s="9"/>
    </row>
    <row r="26" spans="1:11" s="13" customFormat="1" ht="73.5">
      <c r="A26" s="7">
        <v>23</v>
      </c>
      <c r="B26" s="11" t="s">
        <v>85</v>
      </c>
      <c r="C26" s="9" t="s">
        <v>22</v>
      </c>
      <c r="D26" s="10">
        <v>40263</v>
      </c>
      <c r="E26" s="11" t="s">
        <v>86</v>
      </c>
      <c r="F26" s="27" t="s">
        <v>47</v>
      </c>
      <c r="G26" s="8" t="s">
        <v>53</v>
      </c>
      <c r="H26" s="15">
        <v>2382240</v>
      </c>
      <c r="I26" s="17">
        <v>2382240</v>
      </c>
      <c r="J26" s="12">
        <f>IF(H26="","",ROUND(I26/H26*100,1))</f>
        <v>100</v>
      </c>
      <c r="K26" s="9"/>
    </row>
    <row r="27" spans="1:11" s="13" customFormat="1" ht="64.5" customHeight="1">
      <c r="A27" s="7">
        <v>24</v>
      </c>
      <c r="B27" s="11" t="s">
        <v>87</v>
      </c>
      <c r="C27" s="9" t="s">
        <v>23</v>
      </c>
      <c r="D27" s="10">
        <v>40263</v>
      </c>
      <c r="E27" s="11" t="s">
        <v>88</v>
      </c>
      <c r="F27" s="25" t="s">
        <v>48</v>
      </c>
      <c r="G27" s="8" t="s">
        <v>53</v>
      </c>
      <c r="H27" s="15">
        <v>2000000</v>
      </c>
      <c r="I27" s="17">
        <v>2000000</v>
      </c>
      <c r="J27" s="12">
        <f>ROUND(I27/H27,3)*100</f>
        <v>100</v>
      </c>
      <c r="K27" s="9"/>
    </row>
  </sheetData>
  <dataValidations count="9">
    <dataValidation type="list" allowBlank="1" showInputMessage="1" showErrorMessage="1" sqref="G27">
      <formula1>#REF!</formula1>
    </dataValidation>
    <dataValidation type="list" allowBlank="1" showInputMessage="1" showErrorMessage="1" sqref="G26">
      <formula1>$B$10:$B$12</formula1>
    </dataValidation>
    <dataValidation type="list" allowBlank="1" showInputMessage="1" showErrorMessage="1" sqref="G21 G4:G8">
      <formula1>#REF!</formula1>
    </dataValidation>
    <dataValidation type="list" allowBlank="1" showInputMessage="1" showErrorMessage="1" sqref="G19:G20">
      <formula1>$B$13:$B$15</formula1>
    </dataValidation>
    <dataValidation type="list" allowBlank="1" showInputMessage="1" showErrorMessage="1" sqref="G13:G14">
      <formula1>#REF!</formula1>
    </dataValidation>
    <dataValidation type="list" allowBlank="1" showInputMessage="1" showErrorMessage="1" sqref="G22">
      <formula1>#REF!</formula1>
    </dataValidation>
    <dataValidation type="list" allowBlank="1" showInputMessage="1" showErrorMessage="1" sqref="G23:G25 G15:G18">
      <formula1>$B$15:$B$17</formula1>
    </dataValidation>
    <dataValidation type="list" allowBlank="1" showInputMessage="1" showErrorMessage="1" sqref="G9:G12">
      <formula1>$B$22:$B$24</formula1>
    </dataValidation>
    <dataValidation allowBlank="1" showInputMessage="1" showErrorMessage="1" imeMode="hiragana" sqref="C22"/>
  </dataValidations>
  <printOptions horizontalCentered="1"/>
  <pageMargins left="0.31496062992125984" right="0.1968503937007874" top="0.7086614173228347" bottom="0.4330708661417323" header="0.35433070866141736" footer="0.31496062992125984"/>
  <pageSetup fitToHeight="1000" fitToWidth="1" horizontalDpi="600" verticalDpi="600" orientation="landscape" paperSize="9" r:id="rId1"/>
  <headerFooter alignWithMargins="0">
    <oddHeader>&amp;R&amp;10別表４</oddHead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法務省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法務省</dc:creator>
  <cp:keywords/>
  <dc:description/>
  <cp:lastModifiedBy>Administrator</cp:lastModifiedBy>
  <cp:lastPrinted>2010-05-10T13:20:57Z</cp:lastPrinted>
  <dcterms:created xsi:type="dcterms:W3CDTF">2010-03-30T11:52:02Z</dcterms:created>
  <dcterms:modified xsi:type="dcterms:W3CDTF">2010-05-13T09:09:42Z</dcterms:modified>
  <cp:category/>
  <cp:version/>
  <cp:contentType/>
  <cp:contentStatus/>
</cp:coreProperties>
</file>