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別表１【ALL法務省23-02】" sheetId="1" r:id="rId1"/>
  </sheets>
  <definedNames>
    <definedName name="_xlnm._FilterDatabase" localSheetId="0" hidden="1">'別表１【ALL法務省23-02】'!$A$3:$J$53</definedName>
    <definedName name="_xlnm.Print_Area" localSheetId="0">'別表１【ALL法務省23-02】'!$A$1:$J$58</definedName>
    <definedName name="_xlnm.Print_Titles" localSheetId="0">'別表１【ALL法務省23-02】'!$3:$3</definedName>
  </definedNames>
  <calcPr fullCalcOnLoad="1"/>
</workbook>
</file>

<file path=xl/sharedStrings.xml><?xml version="1.0" encoding="utf-8"?>
<sst xmlns="http://schemas.openxmlformats.org/spreadsheetml/2006/main" count="234" uniqueCount="167">
  <si>
    <t>庁舎屋根防水改修工事
群馬県太田市飯田町625
平成23年2月4日～同年3月25日</t>
  </si>
  <si>
    <t>株式会社リフォーム群馬
群馬県前橋市元総社町1-1-7</t>
  </si>
  <si>
    <t>一般競争入札</t>
  </si>
  <si>
    <t>外来駐車場舗装改修工事
茨城県ひたちなか市市毛847
平成23年2月3日～同年3月25日</t>
  </si>
  <si>
    <t>トキワ建設株式会社
茨城県水戸市見和2-471-15</t>
  </si>
  <si>
    <t>PS等外壁改修工事
茨城県下妻市下妻甲6
平成23年2月3日～同年3月16日</t>
  </si>
  <si>
    <t>株式会社飯塚工務店
茨城県土浦市荒川沖500-3</t>
  </si>
  <si>
    <t>身体障害者対応トイレ工事
大阪府堺市堺区田出井町8-80
平成23年2月10日～同年3月28日</t>
  </si>
  <si>
    <t>株式会社生貴建設
大阪府堺市堺区海山町2-123</t>
  </si>
  <si>
    <t>職員待機所解体工事
滋賀県大津市大平1-15-40
平成23年2月10日～同年3月28日</t>
  </si>
  <si>
    <t>清水建設工業株式会社
滋賀県大津市三井寺町6-7</t>
  </si>
  <si>
    <t>宿舎浴槽・風呂釜整備
兵庫県神戸市北区ひよどり北町1-1
平成23年2月11日～同年3月27日</t>
  </si>
  <si>
    <t>株式会社タルキ
兵庫県神戸市長田区長田町2-1-8</t>
  </si>
  <si>
    <t>中門等改修等工事
三重県四日市市阿倉川町2-5
平成23年2月3日～同年3月22日</t>
  </si>
  <si>
    <t>荒川建築企画
三重県松阪市曽原町2014</t>
  </si>
  <si>
    <t>処遇管理棟等新営工事に伴う付帯工事
広島県広島市中区吉島町13-114
平成23年2月19日～同年3月15日</t>
  </si>
  <si>
    <t>株式会社いわはし
広島県広島市中区中町1-6</t>
  </si>
  <si>
    <t>広島ガス西部ショップ株式会社
広島県広島市佐伯区海老園2-7-43</t>
  </si>
  <si>
    <t xml:space="preserve">女子収容棟等新営工事に伴う付帯工事（建築）
福岡県北九州市小倉南区葉山1-1-1
平成23年2月9日～同年3月31日     </t>
  </si>
  <si>
    <t>株式会社九栄建設
福岡県北九州市小倉南区大字貫1806-3</t>
  </si>
  <si>
    <t xml:space="preserve">女子収容棟等新営（建築）工事
福岡県北九州市小倉南区葉山1-1-1
平成23年2月17日～同年3月31日     </t>
  </si>
  <si>
    <t xml:space="preserve">女子収容棟等新営工事に伴う付帯工事（機械設備）
福岡県北九州市小倉南区葉山1-1-1
平成23年2月22日～同年3月31日     </t>
  </si>
  <si>
    <t>有限株式会社新東設備工業所
福岡県北九州市小倉南区城野2-2-7</t>
  </si>
  <si>
    <t>中門改修工事
鹿児島県姶良郡湧水町中津川1733
平成23年2月18日～同年3月31日</t>
  </si>
  <si>
    <t>トステム株式会社
福岡県福岡市博多区半道橋2-15-10</t>
  </si>
  <si>
    <t>横澤林業株式会社
岩手県岩手郡岩手町大字沼宮内15-33-3</t>
  </si>
  <si>
    <t>宿舎浴槽・風呂釜整備工事　　　
徳島県徳島市入田町大久200-1
平成23年2月28日～同年3月28日</t>
  </si>
  <si>
    <t>有限会社津乃峰設備
徳島県小松島市日開野町字時信53-3</t>
  </si>
  <si>
    <t>外来者駐車場舗装工事
愛媛県東温市見奈良1243‐2
平成23年2月18日～同年3月22日</t>
  </si>
  <si>
    <t>株式会社ケイ・アール総合企画
愛媛県松山市八反地甲1682</t>
  </si>
  <si>
    <t>温水ボイラー更新工事
群馬県北群馬郡榛東村新井1027-1
平成23年2月21日～同年3月31日</t>
  </si>
  <si>
    <t>株式会社シモダ設備工業
群馬県前橋市天川大島町3-57ｰ13　　　　　　　</t>
  </si>
  <si>
    <t>西側境界線フェンス等新設工事
宮城県仙台市若林区古城3-24-1
平成23年2月9日～同年3月31日</t>
  </si>
  <si>
    <t>株式会社三浦勇工務店
宮城県仙台市太白区大子堂10-10</t>
  </si>
  <si>
    <t>青葉女子学園トイレ改修工事
宮城県仙台市若林区古城3-24-1
平成23年2月10日～同年3月31日</t>
  </si>
  <si>
    <t>オリエンタル工業株式会社
宮城県仙台市宮城野区日の出町2-2-8</t>
  </si>
  <si>
    <t>身体障害者対応トイレ工事
和歌山県和歌山市元町奉行丁2-1
平成23年2月9日～同年3月25日</t>
  </si>
  <si>
    <t>アジア工業合資会社
香川県高松市円座町2326-27</t>
  </si>
  <si>
    <t>支出負担行為担当官
　法務省大臣官房施設課長
　大塲　亮太郎
（東京都千代田区霞が関1-1-1）</t>
  </si>
  <si>
    <t>支出負担行為担当官
　黒羽刑務所長　
  小林　信紀
（栃木県大田原市寒井1466-2）</t>
  </si>
  <si>
    <t>支出負担行為担当官
　黒羽刑務所長　
　小林　信紀
（栃木県大田原市寒井1466-2）</t>
  </si>
  <si>
    <t>支出負担行為担当官
　前橋刑務所長　
　篠原　義紀
（群馬県前橋市南町1-23-7）</t>
  </si>
  <si>
    <t>支出負担行為担当官
　水戸刑務所長　
　武田　豊
（茨城県ひたちなか市市毛847）</t>
  </si>
  <si>
    <t>支出負担行為担当官
　神戸拘置所長　
　谷　広次
（兵庫県神戸市北区ひよどり北町2-1）</t>
  </si>
  <si>
    <t>支出負担行為担当官
　広島刑務所長　
　室　憲治
（広島県広島市中区吉島町13-114）</t>
  </si>
  <si>
    <t>支出負担行為担当官
　北九州医療刑務所長　
　佐藤　誠
(福岡県北九州市小倉南区葉山1-1-1)</t>
  </si>
  <si>
    <t>支出負担行為担当官
　鹿児島刑務所長　
　別府　公昭
（鹿児島県姶良郡湧水町中津川1733）</t>
  </si>
  <si>
    <t>支出負担行為担当官
　盛岡少年刑務所長　
　木下　好則
（岩手県盛岡市上田字松屋敷11-11）</t>
  </si>
  <si>
    <t>支出負担行為担当官
　徳島刑務所長　
　松本　忠良
（徳島県徳島市入田町大久200-1）</t>
  </si>
  <si>
    <t>支出負担行為担当官
　榛名女子学園長　
　金子　陽子
（群馬県北群馬郡榛東村新井1027-1）</t>
  </si>
  <si>
    <t>支出負担行為担当官
　青葉女子学園長　
　倉繁　英樹
（宮城県仙台市若林区古城3-24-1）</t>
  </si>
  <si>
    <t>支出負担行為担当官
　和歌山少年鑑別所長　
　後藤　雅彦
（和歌山県和歌山市元町奉行丁2-1）</t>
  </si>
  <si>
    <t>光亜建設株式会社
和歌山県有田市初島町2033</t>
  </si>
  <si>
    <t>支出負担行為担当官
　千葉地方検察庁検事正
　幕田　英雄
（千葉県千葉市中央区中央4-11-1）</t>
  </si>
  <si>
    <t>支出負担行為担当官
　大阪医療刑務所長　
　加藤　保之
（大阪府堺市堺区田出井町8-80）</t>
  </si>
  <si>
    <t>支出負担行為担当官
　滋賀刑務所長　
　山本　清貴
（滋賀県大津市大平1-1-1）</t>
  </si>
  <si>
    <t>支出負担行為担当官
　三重刑務所長　
　赤坂　好一　
（三重県津市修成町16-1）</t>
  </si>
  <si>
    <t>支出負担行為担当官
　松山刑務所長　
　町川　芳輝
（愛媛県東温市見奈良1243-2）</t>
  </si>
  <si>
    <t>指名競争入札</t>
  </si>
  <si>
    <t>契約を締結した日</t>
  </si>
  <si>
    <t>予定価格
（円）</t>
  </si>
  <si>
    <t>契約金額
（円）</t>
  </si>
  <si>
    <t>落札率（％）</t>
  </si>
  <si>
    <t>備考</t>
  </si>
  <si>
    <t>一般競争入札</t>
  </si>
  <si>
    <t>指名競争入札</t>
  </si>
  <si>
    <t>契約の相手方の商号
又は名称及び住所</t>
  </si>
  <si>
    <t>一般競争入札・指名競争入札の別
（総合評価の実施）</t>
  </si>
  <si>
    <t>契約担当官等の氏名並
びにその所属する部局
の名称及び所在地</t>
  </si>
  <si>
    <t>一般競争入札</t>
  </si>
  <si>
    <t>No.</t>
  </si>
  <si>
    <t>公共調達の適正化について（平成18年8月25日付財計第2017号）に基づく競争入札に係る情報の公表（公共工事）</t>
  </si>
  <si>
    <t>公共工事の名称、場所、期間及び種別</t>
  </si>
  <si>
    <t>支出負担行為担当官
　横浜地方法務局長
　椿　栄一
（神奈川県横浜市中区北仲通5-57）</t>
  </si>
  <si>
    <t>日本ファイリング株式会社
東京都千代田区神田駿河台3-2</t>
  </si>
  <si>
    <t>甲府法務総合庁舎新営工事監理業務
山梨県甲府市中央1-11-8
山梨県甲府市中央1-11
平成23年2月3日～平成25年3月29日</t>
  </si>
  <si>
    <t>株式会社ニュージェック
大阪府大阪市北区本庄東2-3-20</t>
  </si>
  <si>
    <t>札幌刑務所庁舎等新営工事監理業務
北海道札幌市東区東苗穂2条1-5-1
平成23年2月4日～平成24年10月31日</t>
  </si>
  <si>
    <t>株式会社大建設計
東京都品川区東五反田5-10-8</t>
  </si>
  <si>
    <t>株式会社久米設計
東京都江東区潮見2-1-22</t>
  </si>
  <si>
    <t>株式会社トキワアーキテクトオフィス
東京都世田谷区尾山台3-22-8</t>
  </si>
  <si>
    <t>札幌刑務所庁舎等新営（電気設備）工事
北海道札幌市東区東苗穂2条1-5-1
平成23年2月15日～平成24年10月31日</t>
  </si>
  <si>
    <t>日本電設工業株式会社
東京都台東区池之端1-2-23</t>
  </si>
  <si>
    <t>支出負担行為担当官
　関東公安調査局長
　北見 映雅
（東京都千代田区九段南１-1-10）</t>
  </si>
  <si>
    <t>東京法務局世田谷出張所屋上防水改修工事
東京都世田谷区若林4-31-18
平成23年2月21日～同年3月31日</t>
  </si>
  <si>
    <t>株式会社セオ防水技建
東京都板橋区赤塚5-25-2</t>
  </si>
  <si>
    <t>栄出張所庁舎外壁等改修工事（塗装）
神奈川県横浜市栄区小菅ヶ谷1-6-2
平成23年2月18日～同年3月30日</t>
  </si>
  <si>
    <t>株式会社サカエ塗装
神奈川県横浜市港南区笹下1-1-21</t>
  </si>
  <si>
    <t>水戸地方法務局土浦支局第２駐車場舗装工事
茨城県土浦市下高津1-37-3
平成23年2月3日～同年3月28日</t>
  </si>
  <si>
    <t>支出負担行為担当官
　水戸地方法務局長
　宗像　正光
（茨城県水戸市北見町1-1）</t>
  </si>
  <si>
    <t>大林道路株式会社
東京都墨田区堤通1-19-9</t>
  </si>
  <si>
    <t>宇都宮地方法務局日光支局外壁補修工事
栃木県日光市今市本町20-3
平成23年2月14日～同年3月31日</t>
  </si>
  <si>
    <t>支出負担行為担当官
　宇都宮地方法務局長　
　古門　由久
（栃木県宇都宮市小幡2-1-11）</t>
  </si>
  <si>
    <t>株式会社小池工業
栃木県日光市稲荷町1-657</t>
  </si>
  <si>
    <t>大阪法務局東大阪支局登記部門，枚方出張所及び守口出張所事務室間仕切り等工事
大阪府東大阪市高井田元町2-8-10
大阪府枚方市大垣内町2-4-6
大阪府守口市竜田通2-6-6
平成23年2月11日～同年3月27日</t>
  </si>
  <si>
    <t>支出負担行為担当官
　大阪法務局長
　石井　寛明
（大阪府大阪市中央区谷町2-1-17）</t>
  </si>
  <si>
    <t>株式会社アキラ
大阪府大阪市阿倍野区昭和町2-1-5</t>
  </si>
  <si>
    <t>旧京都地方法務局下京出張所庁舎等取壊し工事
京都府京都市下京区中堂寺前田町26
平成23年2月3日～同年3月10日</t>
  </si>
  <si>
    <t>支出負担行為担当官
　京都地方法務局長
　北村　庄太郎
（京都府京都市上京区荒神口通河原町東入上生洲町197）</t>
  </si>
  <si>
    <t>株式会社アクティブ
大阪府大阪市平野区流町1-5-1</t>
  </si>
  <si>
    <t>宇治法務合同庁舎公共下水道直接放流化及び附帯建築工事
京都府宇治市宇治琵琶33-2
平成23年2月15日～同年3月31日</t>
  </si>
  <si>
    <t>株式会社山川
京都府綴喜郡井手町大字井手小字合薮76</t>
  </si>
  <si>
    <t>大津地方法務局甲賀支局外２庁事務室間仕切り設置等工事
滋賀県甲賀市水口町水口5655
滋賀県長浜市八幡東町253
滋賀県高島市今津住吉1-3-1
平成23年2月5日～同年3月19日</t>
  </si>
  <si>
    <t>支出負担行為担当官
　大津地方法務局長
　小沼　邦彦
（滋賀県大津市御陵町3-6）</t>
  </si>
  <si>
    <t>松井工業株式会社
滋賀県大津市中央2-4-17　　　　　　　　　　　　　</t>
  </si>
  <si>
    <t>コクヨマーケティング株式会社
東京都港区港南1-8-35</t>
  </si>
  <si>
    <t>支出負担行為担当官
　広島法務局長
　佐藤　努
（広島県広島市中区上八丁堀6-30）</t>
  </si>
  <si>
    <t>株式会社新星工業社
広島県広島市南区宇品海岸3-8-60</t>
  </si>
  <si>
    <t>支出負担行為担当官
　福岡法務局長
　寺島　健
（福岡県福岡市中央区舞鶴3-9-15）</t>
  </si>
  <si>
    <t>株式会社福遼建設
福岡県福岡市東区松崎2-5-8</t>
  </si>
  <si>
    <t>佐賀地方法務局武雄支局ほか１庁外壁補修工事(建築）
佐賀県武雄市武雄町大字昭和832
佐賀県唐津市千代田町2109-63
平成23年2月21日～同年3月31日</t>
  </si>
  <si>
    <t>支出負担行為担当官
　佐賀地方法務局長
　石丸　邦彦
（佐賀県佐賀市城内2-10-20）</t>
  </si>
  <si>
    <t>株式会社クロカミ
佐賀県武雄市武雄町大字武雄3578-41</t>
  </si>
  <si>
    <t>秋田地方法務局本荘支局及び湯沢支局登記事務室間仕切り工事
秋田県由利本荘市給人町17
秋田県湯沢市田町2-6-38
平成23年3月5日～同年3月20日</t>
  </si>
  <si>
    <t>支出負担行為担当官
　秋田地方法務局
　新沼　則男
（秋田県秋田市山王7-1-3）</t>
  </si>
  <si>
    <t>三共株式会社
秋田県にかほ市平沢字出ヶ沢1-1</t>
  </si>
  <si>
    <t>高松法務局観音寺支局外壁改修工事
香川県観音寺市坂本町5-19-11
平成23年2月7日～同年3月25日</t>
  </si>
  <si>
    <t>支出負担行為担当官
　高松法務局長
　由良　卓郎
（香川県高松市丸の内1-1）</t>
  </si>
  <si>
    <t>株式会社久保田工務店
香川県高松市西内町7-21</t>
  </si>
  <si>
    <t>支出負担行為担当官代理
　横浜地方検察庁次席検事
　加藤　朋寛
（神奈川県横浜市中区日本大通9）</t>
  </si>
  <si>
    <t>やまぶき建設株式会社
神奈川県足柄下郡湯河原町宮下51-10</t>
  </si>
  <si>
    <t>小畑建設株式会社
千葉県松戸市小山464</t>
  </si>
  <si>
    <t>指名競争入札</t>
  </si>
  <si>
    <t>支出負担行為担当官
　長野地方検察庁検事正
　八幡　雄治
（長野県長野市大字長野旭町1108）</t>
  </si>
  <si>
    <t>丸山電業株式会社
長野県松本市野溝木工1-1-1</t>
  </si>
  <si>
    <t>支出負担行為担当官
　名古屋地方検察庁検事正
　酒井　邦彦
（愛知県名古屋市中区三の丸4-3-1）</t>
  </si>
  <si>
    <t>株式会社柘植建設
愛知県豊川市久保町向田1-10</t>
  </si>
  <si>
    <t>支出負担行為担当官
　福井地方検察庁検事正
　小島　吉晴
（福井県福井市春山1-1-54）</t>
  </si>
  <si>
    <t>伊藤建設株式会社
福井県福井市波寄町5-6</t>
  </si>
  <si>
    <t>支出負担行為担当官
　鳥取地方検察庁検事正
　瀧澤　佳雄
（鳥取県鳥取市西町3-201）</t>
  </si>
  <si>
    <t>有限会社永田組
鳥取県米子市一部169-4</t>
  </si>
  <si>
    <t>支出負担行為担当官
　仙台高等検察庁検事長
　岩村　修二
（宮城県仙台市青葉区片平1-3-1）</t>
  </si>
  <si>
    <t>株式会社木元装建仙台営業所
宮城県仙台市太白区郡山谷地田西8-7</t>
  </si>
  <si>
    <t>職員宿舎外壁等塗装及び屋上防水等改修工事
栃木県大田原市美原1-17-37
平成23年2月3日～同年3月23日</t>
  </si>
  <si>
    <t>宮沢建設株式会社
栃木県那須塩原市上赤田238</t>
  </si>
  <si>
    <t>経理棟屋上防水改修工事
栃木県大田原市寒井1466-2
平成23年2月8日～同年3月24日</t>
  </si>
  <si>
    <t>有限会社神原防水工業
茨城県古河市上辺見1-2664</t>
  </si>
  <si>
    <t>福岡法務局西新出張所庁舎モニュメント移設及び駐車場整備工事
福岡県福岡市早良区祖原14-15
平成23年3月5日～同年3月21日</t>
  </si>
  <si>
    <t>省庁別宿舎浴槽・風呂釜改修工事
広島県呉市吉浦上城町6-1
平成23年2月23日～同年3月25日</t>
  </si>
  <si>
    <t>低入札価格調査実施</t>
  </si>
  <si>
    <t>人吉農芸学院新営工事監理業務
熊本県球磨郡錦町大字木上北223-1
平成23年2月10日～同年3月31日</t>
  </si>
  <si>
    <t>千葉公安調査事務所水戸駐在官室庁舎等撤去工事
茨城県水戸市三の丸1-7-14
平成23年3月7日～同23年3月31日</t>
  </si>
  <si>
    <t>支出負担行為担当官
　東京法務局長
　山舖　弥一郎
（東京都千代田区九段南1-1-15）</t>
  </si>
  <si>
    <t>広島法務局可部出張所総合盤収納機器移設等工事
広島県広島市安佐北区可部南4-10-20
平成23年2月9日～同年3月29日</t>
  </si>
  <si>
    <t>小田原法務合同庁舎接見室設置工事
神奈川県小田原市本町1-7-1
平成23年2月17日～同年3月30日</t>
  </si>
  <si>
    <t>松戸宿舎１号・２号解体撤去工事
千葉県松戸市岩瀬473-2,473-8
平成23年2月10日～同年3月18日</t>
  </si>
  <si>
    <t>松本法務総合庁舎非常電源装置用蓄電池交換工事
長野県松本市沢村2-12-46
平成23年2月4日～同年3月25日</t>
  </si>
  <si>
    <t>名古屋地方検察庁豊橋支部接見室等整備工事
愛知県豊橋市大国町111
平成23年2月11日～同年3月30日</t>
  </si>
  <si>
    <t>福井地方検察庁休日勤務室模様替工事
福井県福井市春山1-1-54
平成23年2月7日～同年3月31日</t>
  </si>
  <si>
    <t>鳥取地方検察庁米子支部接見室設置工事
鳥取県米子市東町124-16　
平成23年2月14日～同年3月25日</t>
  </si>
  <si>
    <t>法務総合研究所仙台支所屋上防水保護コンクリート修繕工事
宮城県仙台市青葉区川内澱橋通12-5
平成23年2月8日～同年3月18日</t>
  </si>
  <si>
    <t>敷地内倒木・危険木伐採作業
岩手県盛岡市上田字松屋敷11-11
平成23年2月28日～同年3月18日</t>
  </si>
  <si>
    <t>広島法務総合庁舎書架設置工事
広島県広島市中区上八丁堀2-15
平成23年2月3日～同年3月24日</t>
  </si>
  <si>
    <t>東京法務局墨田出張所等耐震改修調査業務
東京都千代田区霞が関1-1-1
平成23年2月10日～同年3月25日</t>
  </si>
  <si>
    <t>広島法務局尾道支局，三次支局事務室模様替え工事
広島県三次市三次町1074
平成23年2月25日～同年2月27日
広島県尾道市古浜町27-13
平成23年3月11日～同年3月27日</t>
  </si>
  <si>
    <t>宮城相扶株式会社
宮城県仙台市青葉区立町27-21</t>
  </si>
  <si>
    <t>仙台法務局本局仮庁舎原状回復（建築）工事
宮城県仙台市宮城野区名掛丁128
平成23年2月14日～同年3月14日</t>
  </si>
  <si>
    <t>支出負担行為担当官
　仙台法務局長
　橘田　博
（宮城県仙台市宮城野区名掛丁128）</t>
  </si>
  <si>
    <t>低入札価格調査実施
平成23年5月追加</t>
  </si>
  <si>
    <t>株式会社ギデンテック
岐阜県岐阜市光樹町3</t>
  </si>
  <si>
    <t>大東株式会社
岐阜県岐阜市六条南3-14-1</t>
  </si>
  <si>
    <t>昭和土建株式会社
愛知県一宮市西島町5-8</t>
  </si>
  <si>
    <t>平成23年5月追加</t>
  </si>
  <si>
    <t>支出負担行為担当官
　笠松刑務所長
　橋本　洋子
(岐阜県羽島郡笠松町中川町23)</t>
  </si>
  <si>
    <t>職員宿舎新営（電気設備）工事
岐阜県羽島郡笠松町友楽町7-3
岐阜県羽島郡笠松町友楽町13-1
平成23年2月8日～平成24年1月31日</t>
  </si>
  <si>
    <t>職員宿舎新営（機械設備）工事
岐阜県羽島郡笠松町友楽町7-3
岐阜県羽島郡笠松町友楽町13-1
平成23年2月8日～平成24年1月31日</t>
  </si>
  <si>
    <t>職員宿舎新営（建築）工事
岐阜県羽島郡笠松町友楽町7-3
岐阜県羽島郡笠松町友楽町13-1
平成23年2月19日～平成24年1月31日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</si>
</sst>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m/d"/>
    <numFmt numFmtId="189" formatCode="#,##0;&quot;△ &quot;#,##0"/>
    <numFmt numFmtId="190" formatCode="#,##0.0;&quot;△ &quot;#,##0.0"/>
    <numFmt numFmtId="191" formatCode="#,##0.0_);[Red]\(#,##0.0\)"/>
    <numFmt numFmtId="192" formatCode="#,##0.0;[Red]\-#,##0.0"/>
    <numFmt numFmtId="193" formatCode="0.00_);[Red]\(0.00\)"/>
    <numFmt numFmtId="194" formatCode="0_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1" xfId="22" applyFont="1" applyFill="1" applyBorder="1" applyAlignment="1">
      <alignment horizontal="left" vertical="center" wrapText="1"/>
      <protection/>
    </xf>
    <xf numFmtId="183" fontId="6" fillId="0" borderId="1" xfId="22" applyNumberFormat="1" applyFont="1" applyFill="1" applyBorder="1" applyAlignment="1">
      <alignment horizontal="left" vertical="center" wrapText="1"/>
      <protection/>
    </xf>
    <xf numFmtId="186" fontId="6" fillId="0" borderId="1" xfId="22" applyNumberFormat="1" applyFont="1" applyFill="1" applyBorder="1" applyAlignment="1">
      <alignment vertical="center"/>
      <protection/>
    </xf>
    <xf numFmtId="0" fontId="6" fillId="0" borderId="0" xfId="22" applyFont="1" applyFill="1" applyAlignment="1">
      <alignment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189" fontId="6" fillId="0" borderId="1" xfId="0" applyNumberFormat="1" applyFont="1" applyFill="1" applyBorder="1" applyAlignment="1">
      <alignment horizontal="left" vertical="center" wrapText="1" shrinkToFit="1"/>
    </xf>
    <xf numFmtId="189" fontId="6" fillId="0" borderId="1" xfId="0" applyNumberFormat="1" applyFont="1" applyFill="1" applyBorder="1" applyAlignment="1">
      <alignment vertical="center" wrapText="1" shrinkToFit="1"/>
    </xf>
    <xf numFmtId="182" fontId="6" fillId="0" borderId="1" xfId="22" applyNumberFormat="1" applyFont="1" applyFill="1" applyBorder="1" applyAlignment="1">
      <alignment horizontal="right" vertical="center"/>
      <protection/>
    </xf>
    <xf numFmtId="180" fontId="6" fillId="0" borderId="1" xfId="22" applyNumberFormat="1" applyFont="1" applyFill="1" applyBorder="1" applyAlignment="1">
      <alignment horizontal="right" vertical="center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0" xfId="22" applyFont="1" applyFill="1" applyBorder="1" applyAlignment="1">
      <alignment horizontal="left" vertical="center" wrapText="1"/>
      <protection/>
    </xf>
    <xf numFmtId="183" fontId="6" fillId="0" borderId="1" xfId="22" applyNumberFormat="1" applyFont="1" applyFill="1" applyBorder="1" applyAlignment="1">
      <alignment horizontal="left" vertical="center"/>
      <protection/>
    </xf>
    <xf numFmtId="0" fontId="6" fillId="0" borderId="1" xfId="22" applyFont="1" applyFill="1" applyBorder="1" applyAlignment="1">
      <alignment vertical="center" wrapText="1"/>
      <protection/>
    </xf>
    <xf numFmtId="185" fontId="6" fillId="0" borderId="1" xfId="2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183" fontId="6" fillId="0" borderId="2" xfId="22" applyNumberFormat="1" applyFont="1" applyFill="1" applyBorder="1" applyAlignment="1">
      <alignment horizontal="left" vertical="center" wrapText="1"/>
      <protection/>
    </xf>
    <xf numFmtId="183" fontId="6" fillId="0" borderId="1" xfId="0" applyNumberFormat="1" applyFont="1" applyFill="1" applyBorder="1" applyAlignment="1">
      <alignment horizontal="left" vertical="center" wrapText="1"/>
    </xf>
    <xf numFmtId="189" fontId="6" fillId="0" borderId="2" xfId="0" applyNumberFormat="1" applyFont="1" applyFill="1" applyBorder="1" applyAlignment="1">
      <alignment vertical="center" wrapText="1" shrinkToFit="1"/>
    </xf>
    <xf numFmtId="182" fontId="6" fillId="0" borderId="1" xfId="0" applyNumberFormat="1" applyFont="1" applyFill="1" applyBorder="1" applyAlignment="1">
      <alignment horizontal="right" vertical="center"/>
    </xf>
    <xf numFmtId="182" fontId="6" fillId="0" borderId="1" xfId="17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58" fontId="6" fillId="0" borderId="1" xfId="22" applyNumberFormat="1" applyFont="1" applyFill="1" applyBorder="1" applyAlignment="1">
      <alignment horizontal="left" vertical="center" wrapText="1"/>
      <protection/>
    </xf>
    <xf numFmtId="180" fontId="6" fillId="0" borderId="1" xfId="22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標準_１６７調査票４案件best100（再検討）0914提出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58"/>
  <sheetViews>
    <sheetView tabSelected="1" zoomScaleSheetLayoutView="90" workbookViewId="0" topLeftCell="A51">
      <pane xSplit="2" topLeftCell="D1" activePane="topRight" state="frozen"/>
      <selection pane="topLeft" activeCell="A11" sqref="A11"/>
      <selection pane="topRight" activeCell="B51" sqref="B51"/>
    </sheetView>
  </sheetViews>
  <sheetFormatPr defaultColWidth="9.00390625" defaultRowHeight="13.5"/>
  <cols>
    <col min="1" max="1" width="3.875" style="17" customWidth="1"/>
    <col min="2" max="2" width="26.25390625" style="17" customWidth="1"/>
    <col min="3" max="3" width="18.75390625" style="27" customWidth="1"/>
    <col min="4" max="4" width="13.75390625" style="17" customWidth="1"/>
    <col min="5" max="5" width="21.25390625" style="17" customWidth="1"/>
    <col min="6" max="6" width="13.75390625" style="17" customWidth="1"/>
    <col min="7" max="7" width="11.25390625" style="27" customWidth="1"/>
    <col min="8" max="8" width="11.25390625" style="17" customWidth="1"/>
    <col min="9" max="9" width="6.75390625" style="17" bestFit="1" customWidth="1"/>
    <col min="10" max="10" width="12.50390625" style="17" customWidth="1"/>
    <col min="11" max="16384" width="9.00390625" style="17" customWidth="1"/>
  </cols>
  <sheetData>
    <row r="1" spans="2:10" ht="26.25" customHeight="1">
      <c r="B1" s="26" t="s">
        <v>71</v>
      </c>
      <c r="C1" s="26"/>
      <c r="D1" s="26"/>
      <c r="E1" s="26"/>
      <c r="F1" s="26"/>
      <c r="G1" s="26"/>
      <c r="H1" s="26"/>
      <c r="I1" s="26"/>
      <c r="J1" s="26"/>
    </row>
    <row r="2" spans="6:7" ht="18.75" customHeight="1">
      <c r="F2" s="28"/>
      <c r="G2" s="28"/>
    </row>
    <row r="3" spans="1:10" s="1" customFormat="1" ht="47.25" customHeight="1">
      <c r="A3" s="6" t="s">
        <v>70</v>
      </c>
      <c r="B3" s="6" t="s">
        <v>72</v>
      </c>
      <c r="C3" s="6" t="s">
        <v>68</v>
      </c>
      <c r="D3" s="6" t="s">
        <v>59</v>
      </c>
      <c r="E3" s="6" t="s">
        <v>66</v>
      </c>
      <c r="F3" s="6" t="s">
        <v>67</v>
      </c>
      <c r="G3" s="6" t="s">
        <v>60</v>
      </c>
      <c r="H3" s="6" t="s">
        <v>61</v>
      </c>
      <c r="I3" s="6" t="s">
        <v>62</v>
      </c>
      <c r="J3" s="6" t="s">
        <v>63</v>
      </c>
    </row>
    <row r="4" spans="1:10" s="5" customFormat="1" ht="61.5" customHeight="1">
      <c r="A4" s="12">
        <v>1</v>
      </c>
      <c r="B4" s="7" t="s">
        <v>152</v>
      </c>
      <c r="C4" s="2" t="s">
        <v>38</v>
      </c>
      <c r="D4" s="3">
        <v>40576</v>
      </c>
      <c r="E4" s="8" t="s">
        <v>74</v>
      </c>
      <c r="F4" s="2" t="s">
        <v>64</v>
      </c>
      <c r="G4" s="21">
        <v>94689000</v>
      </c>
      <c r="H4" s="21">
        <v>35175000</v>
      </c>
      <c r="I4" s="4">
        <f>ROUND(H4/G4*100,1)</f>
        <v>37.1</v>
      </c>
      <c r="J4" s="2" t="s">
        <v>139</v>
      </c>
    </row>
    <row r="5" spans="1:10" s="5" customFormat="1" ht="61.5" customHeight="1">
      <c r="A5" s="12">
        <v>2</v>
      </c>
      <c r="B5" s="7" t="s">
        <v>75</v>
      </c>
      <c r="C5" s="2" t="s">
        <v>38</v>
      </c>
      <c r="D5" s="3">
        <v>40576</v>
      </c>
      <c r="E5" s="8" t="s">
        <v>76</v>
      </c>
      <c r="F5" s="2" t="s">
        <v>65</v>
      </c>
      <c r="G5" s="21">
        <v>27448050</v>
      </c>
      <c r="H5" s="21">
        <v>18375000</v>
      </c>
      <c r="I5" s="4">
        <f>ROUND(H5/G5*100,1)</f>
        <v>66.9</v>
      </c>
      <c r="J5" s="2"/>
    </row>
    <row r="6" spans="1:10" s="5" customFormat="1" ht="61.5" customHeight="1">
      <c r="A6" s="12">
        <v>3</v>
      </c>
      <c r="B6" s="2" t="s">
        <v>88</v>
      </c>
      <c r="C6" s="2" t="s">
        <v>89</v>
      </c>
      <c r="D6" s="14">
        <v>40576</v>
      </c>
      <c r="E6" s="2" t="s">
        <v>90</v>
      </c>
      <c r="F6" s="2" t="s">
        <v>64</v>
      </c>
      <c r="G6" s="9">
        <v>5971350</v>
      </c>
      <c r="H6" s="9">
        <v>5670000</v>
      </c>
      <c r="I6" s="4">
        <f>IF(G6="","",ROUND(H6/G6*100,1))</f>
        <v>95</v>
      </c>
      <c r="J6" s="2"/>
    </row>
    <row r="7" spans="1:10" s="5" customFormat="1" ht="61.5" customHeight="1">
      <c r="A7" s="12">
        <v>4</v>
      </c>
      <c r="B7" s="2" t="s">
        <v>133</v>
      </c>
      <c r="C7" s="2" t="s">
        <v>39</v>
      </c>
      <c r="D7" s="3">
        <v>40576</v>
      </c>
      <c r="E7" s="2" t="s">
        <v>134</v>
      </c>
      <c r="F7" s="2" t="s">
        <v>69</v>
      </c>
      <c r="G7" s="22">
        <v>7664520</v>
      </c>
      <c r="H7" s="22">
        <v>6142500</v>
      </c>
      <c r="I7" s="4">
        <f>H7/G7*100</f>
        <v>80.14200497878537</v>
      </c>
      <c r="J7" s="2"/>
    </row>
    <row r="8" spans="1:10" s="5" customFormat="1" ht="61.5" customHeight="1">
      <c r="A8" s="12">
        <v>5</v>
      </c>
      <c r="B8" s="2" t="s">
        <v>3</v>
      </c>
      <c r="C8" s="2" t="s">
        <v>42</v>
      </c>
      <c r="D8" s="3">
        <v>40576</v>
      </c>
      <c r="E8" s="2" t="s">
        <v>4</v>
      </c>
      <c r="F8" s="2" t="s">
        <v>69</v>
      </c>
      <c r="G8" s="22">
        <v>6899480</v>
      </c>
      <c r="H8" s="22">
        <v>5040000</v>
      </c>
      <c r="I8" s="4">
        <f>H8/G8*100</f>
        <v>73.04898340164766</v>
      </c>
      <c r="J8" s="2"/>
    </row>
    <row r="9" spans="1:10" s="5" customFormat="1" ht="61.5" customHeight="1">
      <c r="A9" s="12">
        <v>6</v>
      </c>
      <c r="B9" s="2" t="s">
        <v>5</v>
      </c>
      <c r="C9" s="2" t="s">
        <v>42</v>
      </c>
      <c r="D9" s="3">
        <v>40576</v>
      </c>
      <c r="E9" s="2" t="s">
        <v>6</v>
      </c>
      <c r="F9" s="2" t="s">
        <v>69</v>
      </c>
      <c r="G9" s="22">
        <v>2905279</v>
      </c>
      <c r="H9" s="22">
        <v>2740500</v>
      </c>
      <c r="I9" s="4">
        <f>H9/G9*100</f>
        <v>94.32828998523033</v>
      </c>
      <c r="J9" s="2"/>
    </row>
    <row r="10" spans="1:10" s="5" customFormat="1" ht="61.5" customHeight="1">
      <c r="A10" s="12">
        <v>7</v>
      </c>
      <c r="B10" s="2" t="s">
        <v>13</v>
      </c>
      <c r="C10" s="2" t="s">
        <v>56</v>
      </c>
      <c r="D10" s="3">
        <v>40576</v>
      </c>
      <c r="E10" s="2" t="s">
        <v>14</v>
      </c>
      <c r="F10" s="2" t="s">
        <v>64</v>
      </c>
      <c r="G10" s="22">
        <v>5652150</v>
      </c>
      <c r="H10" s="22">
        <v>4515000</v>
      </c>
      <c r="I10" s="4">
        <f>H10/G10*100</f>
        <v>79.88110718929966</v>
      </c>
      <c r="J10" s="2"/>
    </row>
    <row r="11" spans="1:10" s="5" customFormat="1" ht="61.5" customHeight="1">
      <c r="A11" s="12">
        <v>8</v>
      </c>
      <c r="B11" s="7" t="s">
        <v>77</v>
      </c>
      <c r="C11" s="2" t="s">
        <v>38</v>
      </c>
      <c r="D11" s="3">
        <v>40577</v>
      </c>
      <c r="E11" s="8" t="s">
        <v>78</v>
      </c>
      <c r="F11" s="2" t="s">
        <v>65</v>
      </c>
      <c r="G11" s="21">
        <v>43128750</v>
      </c>
      <c r="H11" s="21">
        <v>40740000</v>
      </c>
      <c r="I11" s="4">
        <f>ROUND(H11/G11*100,1)</f>
        <v>94.5</v>
      </c>
      <c r="J11" s="2"/>
    </row>
    <row r="12" spans="1:10" s="5" customFormat="1" ht="61.5" customHeight="1">
      <c r="A12" s="12">
        <v>9</v>
      </c>
      <c r="B12" s="2" t="s">
        <v>97</v>
      </c>
      <c r="C12" s="2" t="s">
        <v>98</v>
      </c>
      <c r="D12" s="14">
        <v>40577</v>
      </c>
      <c r="E12" s="2" t="s">
        <v>99</v>
      </c>
      <c r="F12" s="2" t="s">
        <v>64</v>
      </c>
      <c r="G12" s="9">
        <v>12480300</v>
      </c>
      <c r="H12" s="9">
        <v>7350000</v>
      </c>
      <c r="I12" s="4">
        <f>IF(G12="","",ROUND(H12/G12*100,1))</f>
        <v>58.9</v>
      </c>
      <c r="J12" s="2" t="s">
        <v>139</v>
      </c>
    </row>
    <row r="13" spans="1:10" s="5" customFormat="1" ht="87.75" customHeight="1">
      <c r="A13" s="12">
        <v>10</v>
      </c>
      <c r="B13" s="2" t="s">
        <v>102</v>
      </c>
      <c r="C13" s="2" t="s">
        <v>103</v>
      </c>
      <c r="D13" s="14">
        <v>40577</v>
      </c>
      <c r="E13" s="2" t="s">
        <v>104</v>
      </c>
      <c r="F13" s="2" t="s">
        <v>64</v>
      </c>
      <c r="G13" s="9">
        <v>3203939</v>
      </c>
      <c r="H13" s="9">
        <v>1827000</v>
      </c>
      <c r="I13" s="4">
        <f>IF(G13="","",ROUND(H13/G13*100,1))</f>
        <v>57</v>
      </c>
      <c r="J13" s="2"/>
    </row>
    <row r="14" spans="1:10" s="5" customFormat="1" ht="87.75" customHeight="1">
      <c r="A14" s="12">
        <v>11</v>
      </c>
      <c r="B14" s="2" t="s">
        <v>154</v>
      </c>
      <c r="C14" s="2" t="s">
        <v>106</v>
      </c>
      <c r="D14" s="14">
        <v>40577</v>
      </c>
      <c r="E14" s="2" t="s">
        <v>105</v>
      </c>
      <c r="F14" s="2" t="s">
        <v>64</v>
      </c>
      <c r="G14" s="9">
        <v>6438600</v>
      </c>
      <c r="H14" s="9">
        <v>4824750</v>
      </c>
      <c r="I14" s="4">
        <f>IF(G14="","",ROUND(H14/G14*100,1))</f>
        <v>74.9</v>
      </c>
      <c r="J14" s="2"/>
    </row>
    <row r="15" spans="1:10" s="5" customFormat="1" ht="61.5" customHeight="1">
      <c r="A15" s="12">
        <v>12</v>
      </c>
      <c r="B15" s="2" t="s">
        <v>0</v>
      </c>
      <c r="C15" s="2" t="s">
        <v>41</v>
      </c>
      <c r="D15" s="3">
        <v>40577</v>
      </c>
      <c r="E15" s="2" t="s">
        <v>1</v>
      </c>
      <c r="F15" s="2" t="s">
        <v>2</v>
      </c>
      <c r="G15" s="22">
        <v>9975000</v>
      </c>
      <c r="H15" s="22">
        <v>6195000</v>
      </c>
      <c r="I15" s="4">
        <f>H15/G15*100</f>
        <v>62.10526315789474</v>
      </c>
      <c r="J15" s="16"/>
    </row>
    <row r="16" spans="1:10" s="5" customFormat="1" ht="61.5" customHeight="1">
      <c r="A16" s="12">
        <v>13</v>
      </c>
      <c r="B16" s="2" t="s">
        <v>116</v>
      </c>
      <c r="C16" s="2" t="s">
        <v>117</v>
      </c>
      <c r="D16" s="14">
        <v>40578</v>
      </c>
      <c r="E16" s="2" t="s">
        <v>118</v>
      </c>
      <c r="F16" s="2" t="s">
        <v>64</v>
      </c>
      <c r="G16" s="9">
        <v>6100500</v>
      </c>
      <c r="H16" s="9">
        <v>4830000</v>
      </c>
      <c r="I16" s="4">
        <f>IF(G16="","",ROUND(H16/G16*100,1))</f>
        <v>79.2</v>
      </c>
      <c r="J16" s="2"/>
    </row>
    <row r="17" spans="1:10" s="5" customFormat="1" ht="61.5" customHeight="1">
      <c r="A17" s="12">
        <v>14</v>
      </c>
      <c r="B17" s="2" t="s">
        <v>146</v>
      </c>
      <c r="C17" s="11" t="s">
        <v>123</v>
      </c>
      <c r="D17" s="3">
        <v>40578</v>
      </c>
      <c r="E17" s="2" t="s">
        <v>124</v>
      </c>
      <c r="F17" s="2" t="s">
        <v>65</v>
      </c>
      <c r="G17" s="9">
        <v>2677500</v>
      </c>
      <c r="H17" s="9">
        <v>1470000</v>
      </c>
      <c r="I17" s="4">
        <f>ROUND(H17/G17*100,1)</f>
        <v>54.9</v>
      </c>
      <c r="J17" s="2"/>
    </row>
    <row r="18" spans="1:10" s="5" customFormat="1" ht="61.5" customHeight="1">
      <c r="A18" s="12">
        <v>15</v>
      </c>
      <c r="B18" s="2" t="s">
        <v>113</v>
      </c>
      <c r="C18" s="2" t="s">
        <v>114</v>
      </c>
      <c r="D18" s="14">
        <v>40581</v>
      </c>
      <c r="E18" s="2" t="s">
        <v>115</v>
      </c>
      <c r="F18" s="2" t="s">
        <v>64</v>
      </c>
      <c r="G18" s="9">
        <v>4986450</v>
      </c>
      <c r="H18" s="9">
        <v>3591000</v>
      </c>
      <c r="I18" s="4">
        <f>IF(G18="","",ROUND(H18/G18*100,1))</f>
        <v>72</v>
      </c>
      <c r="J18" s="2"/>
    </row>
    <row r="19" spans="1:10" s="5" customFormat="1" ht="61.5" customHeight="1">
      <c r="A19" s="12">
        <v>16</v>
      </c>
      <c r="B19" s="2" t="s">
        <v>148</v>
      </c>
      <c r="C19" s="2" t="s">
        <v>127</v>
      </c>
      <c r="D19" s="3">
        <v>40581</v>
      </c>
      <c r="E19" s="2" t="s">
        <v>128</v>
      </c>
      <c r="F19" s="2" t="s">
        <v>65</v>
      </c>
      <c r="G19" s="9">
        <v>4542300</v>
      </c>
      <c r="H19" s="9">
        <v>4326000</v>
      </c>
      <c r="I19" s="4">
        <f>ROUND(H19/G19*100,1)</f>
        <v>95.2</v>
      </c>
      <c r="J19" s="2"/>
    </row>
    <row r="20" spans="1:10" s="5" customFormat="1" ht="61.5" customHeight="1">
      <c r="A20" s="12">
        <v>17</v>
      </c>
      <c r="B20" s="2" t="s">
        <v>135</v>
      </c>
      <c r="C20" s="2" t="s">
        <v>40</v>
      </c>
      <c r="D20" s="3">
        <v>40581</v>
      </c>
      <c r="E20" s="2" t="s">
        <v>136</v>
      </c>
      <c r="F20" s="2" t="s">
        <v>69</v>
      </c>
      <c r="G20" s="22">
        <v>8641500</v>
      </c>
      <c r="H20" s="22">
        <v>6510000</v>
      </c>
      <c r="I20" s="4">
        <f>H20/G20*100</f>
        <v>75.33414337788578</v>
      </c>
      <c r="J20" s="2"/>
    </row>
    <row r="21" spans="1:10" s="5" customFormat="1" ht="61.5" customHeight="1">
      <c r="A21" s="12">
        <v>18</v>
      </c>
      <c r="B21" s="2" t="s">
        <v>18</v>
      </c>
      <c r="C21" s="11" t="s">
        <v>45</v>
      </c>
      <c r="D21" s="3">
        <v>40581</v>
      </c>
      <c r="E21" s="2" t="s">
        <v>19</v>
      </c>
      <c r="F21" s="2" t="s">
        <v>64</v>
      </c>
      <c r="G21" s="22">
        <v>3445050</v>
      </c>
      <c r="H21" s="22">
        <v>1902600</v>
      </c>
      <c r="I21" s="4">
        <f>H21/G21*100</f>
        <v>55.227064919231935</v>
      </c>
      <c r="J21" s="2"/>
    </row>
    <row r="22" spans="1:10" s="5" customFormat="1" ht="61.5" customHeight="1">
      <c r="A22" s="12">
        <v>19</v>
      </c>
      <c r="B22" s="2" t="s">
        <v>150</v>
      </c>
      <c r="C22" s="2" t="s">
        <v>131</v>
      </c>
      <c r="D22" s="3">
        <v>40582</v>
      </c>
      <c r="E22" s="2" t="s">
        <v>132</v>
      </c>
      <c r="F22" s="2" t="s">
        <v>64</v>
      </c>
      <c r="G22" s="9">
        <v>3490200</v>
      </c>
      <c r="H22" s="9">
        <v>1974000</v>
      </c>
      <c r="I22" s="4">
        <f>ROUND(H22/G22*100,1)</f>
        <v>56.6</v>
      </c>
      <c r="J22" s="2"/>
    </row>
    <row r="23" spans="1:10" s="5" customFormat="1" ht="61.5" customHeight="1">
      <c r="A23" s="12">
        <v>20</v>
      </c>
      <c r="B23" s="2" t="s">
        <v>32</v>
      </c>
      <c r="C23" s="2" t="s">
        <v>50</v>
      </c>
      <c r="D23" s="3">
        <v>40582</v>
      </c>
      <c r="E23" s="2" t="s">
        <v>33</v>
      </c>
      <c r="F23" s="2" t="s">
        <v>64</v>
      </c>
      <c r="G23" s="22">
        <v>8295000</v>
      </c>
      <c r="H23" s="22">
        <v>8242500</v>
      </c>
      <c r="I23" s="4">
        <f>(H23/G23)*100</f>
        <v>99.36708860759494</v>
      </c>
      <c r="J23" s="2"/>
    </row>
    <row r="24" spans="1:10" s="5" customFormat="1" ht="61.5" customHeight="1">
      <c r="A24" s="12">
        <v>21</v>
      </c>
      <c r="B24" s="2" t="s">
        <v>36</v>
      </c>
      <c r="C24" s="2" t="s">
        <v>51</v>
      </c>
      <c r="D24" s="3">
        <v>40582</v>
      </c>
      <c r="E24" s="2" t="s">
        <v>52</v>
      </c>
      <c r="F24" s="2" t="s">
        <v>65</v>
      </c>
      <c r="G24" s="22">
        <v>4987500</v>
      </c>
      <c r="H24" s="22">
        <v>4194750</v>
      </c>
      <c r="I24" s="4">
        <v>84.1</v>
      </c>
      <c r="J24" s="2"/>
    </row>
    <row r="25" spans="1:10" s="1" customFormat="1" ht="61.5" customHeight="1">
      <c r="A25" s="29">
        <v>22</v>
      </c>
      <c r="B25" s="7" t="s">
        <v>140</v>
      </c>
      <c r="C25" s="2" t="s">
        <v>38</v>
      </c>
      <c r="D25" s="3">
        <v>40583</v>
      </c>
      <c r="E25" s="8" t="s">
        <v>79</v>
      </c>
      <c r="F25" s="2" t="s">
        <v>65</v>
      </c>
      <c r="G25" s="21">
        <v>68264700</v>
      </c>
      <c r="H25" s="21">
        <v>30450000</v>
      </c>
      <c r="I25" s="4">
        <f>ROUND(H25/G25*100,1)</f>
        <v>44.6</v>
      </c>
      <c r="J25" s="2" t="s">
        <v>139</v>
      </c>
    </row>
    <row r="26" spans="1:10" s="1" customFormat="1" ht="61.5" customHeight="1">
      <c r="A26" s="29">
        <v>23</v>
      </c>
      <c r="B26" s="7" t="s">
        <v>153</v>
      </c>
      <c r="C26" s="2" t="s">
        <v>38</v>
      </c>
      <c r="D26" s="18">
        <v>40583</v>
      </c>
      <c r="E26" s="20" t="s">
        <v>80</v>
      </c>
      <c r="F26" s="2" t="s">
        <v>64</v>
      </c>
      <c r="G26" s="21">
        <v>9706200</v>
      </c>
      <c r="H26" s="21">
        <v>2520000</v>
      </c>
      <c r="I26" s="4">
        <f>ROUND(H26/G26*100,1)</f>
        <v>26</v>
      </c>
      <c r="J26" s="2"/>
    </row>
    <row r="27" spans="1:10" s="1" customFormat="1" ht="61.5" customHeight="1">
      <c r="A27" s="29">
        <v>24</v>
      </c>
      <c r="B27" s="2" t="s">
        <v>141</v>
      </c>
      <c r="C27" s="11" t="s">
        <v>83</v>
      </c>
      <c r="D27" s="3">
        <v>40583</v>
      </c>
      <c r="E27" s="2" t="s">
        <v>37</v>
      </c>
      <c r="F27" s="2" t="s">
        <v>64</v>
      </c>
      <c r="G27" s="9">
        <v>10387650</v>
      </c>
      <c r="H27" s="9">
        <v>9334500</v>
      </c>
      <c r="I27" s="4">
        <f>ROUND(H27/G27*100,1)</f>
        <v>89.9</v>
      </c>
      <c r="J27" s="2"/>
    </row>
    <row r="28" spans="1:10" s="1" customFormat="1" ht="61.5" customHeight="1">
      <c r="A28" s="29">
        <v>25</v>
      </c>
      <c r="B28" s="2" t="s">
        <v>91</v>
      </c>
      <c r="C28" s="11" t="s">
        <v>92</v>
      </c>
      <c r="D28" s="14">
        <v>40583</v>
      </c>
      <c r="E28" s="2" t="s">
        <v>93</v>
      </c>
      <c r="F28" s="2" t="s">
        <v>64</v>
      </c>
      <c r="G28" s="9">
        <v>2601900</v>
      </c>
      <c r="H28" s="9">
        <v>2299500</v>
      </c>
      <c r="I28" s="4">
        <f>IF(G28="","",ROUND(H28/G28*100,1))</f>
        <v>88.4</v>
      </c>
      <c r="J28" s="2"/>
    </row>
    <row r="29" spans="1:10" s="5" customFormat="1" ht="61.5" customHeight="1">
      <c r="A29" s="29">
        <v>26</v>
      </c>
      <c r="B29" s="2" t="s">
        <v>143</v>
      </c>
      <c r="C29" s="2" t="s">
        <v>106</v>
      </c>
      <c r="D29" s="14">
        <v>40583</v>
      </c>
      <c r="E29" s="2" t="s">
        <v>107</v>
      </c>
      <c r="F29" s="2" t="s">
        <v>64</v>
      </c>
      <c r="G29" s="9">
        <v>3196200</v>
      </c>
      <c r="H29" s="9">
        <v>1570800</v>
      </c>
      <c r="I29" s="4">
        <f>IF(G29="","",ROUND(H29/G29*100,1))</f>
        <v>49.1</v>
      </c>
      <c r="J29" s="2"/>
    </row>
    <row r="30" spans="1:10" s="5" customFormat="1" ht="61.5" customHeight="1">
      <c r="A30" s="29">
        <v>27</v>
      </c>
      <c r="B30" s="2" t="s">
        <v>145</v>
      </c>
      <c r="C30" s="2" t="s">
        <v>53</v>
      </c>
      <c r="D30" s="19">
        <v>40583</v>
      </c>
      <c r="E30" s="11" t="s">
        <v>121</v>
      </c>
      <c r="F30" s="2" t="s">
        <v>122</v>
      </c>
      <c r="G30" s="9">
        <v>4584300</v>
      </c>
      <c r="H30" s="9">
        <v>4200000</v>
      </c>
      <c r="I30" s="4">
        <f>ROUND(H30/G30*100,1)</f>
        <v>91.6</v>
      </c>
      <c r="J30" s="2"/>
    </row>
    <row r="31" spans="1:10" s="5" customFormat="1" ht="61.5" customHeight="1">
      <c r="A31" s="29">
        <v>28</v>
      </c>
      <c r="B31" s="11" t="s">
        <v>7</v>
      </c>
      <c r="C31" s="2" t="s">
        <v>54</v>
      </c>
      <c r="D31" s="3">
        <v>40583</v>
      </c>
      <c r="E31" s="2" t="s">
        <v>8</v>
      </c>
      <c r="F31" s="2" t="s">
        <v>58</v>
      </c>
      <c r="G31" s="22">
        <v>3790500</v>
      </c>
      <c r="H31" s="22">
        <v>2782500</v>
      </c>
      <c r="I31" s="4">
        <f>H31/G31*100</f>
        <v>73.40720221606648</v>
      </c>
      <c r="J31" s="2"/>
    </row>
    <row r="32" spans="1:10" s="5" customFormat="1" ht="61.5" customHeight="1">
      <c r="A32" s="12">
        <v>29</v>
      </c>
      <c r="B32" s="2" t="s">
        <v>34</v>
      </c>
      <c r="C32" s="2" t="s">
        <v>50</v>
      </c>
      <c r="D32" s="3">
        <v>40583</v>
      </c>
      <c r="E32" s="2" t="s">
        <v>35</v>
      </c>
      <c r="F32" s="2" t="s">
        <v>64</v>
      </c>
      <c r="G32" s="22">
        <v>9660000</v>
      </c>
      <c r="H32" s="22">
        <v>6195000</v>
      </c>
      <c r="I32" s="4">
        <f>(H32/G32)*100</f>
        <v>64.13043478260869</v>
      </c>
      <c r="J32" s="2"/>
    </row>
    <row r="33" spans="1:10" s="5" customFormat="1" ht="87.75" customHeight="1">
      <c r="A33" s="12">
        <v>30</v>
      </c>
      <c r="B33" s="2" t="s">
        <v>94</v>
      </c>
      <c r="C33" s="2" t="s">
        <v>95</v>
      </c>
      <c r="D33" s="14">
        <v>40584</v>
      </c>
      <c r="E33" s="2" t="s">
        <v>96</v>
      </c>
      <c r="F33" s="2" t="s">
        <v>64</v>
      </c>
      <c r="G33" s="9">
        <v>3516450</v>
      </c>
      <c r="H33" s="9">
        <v>2289000</v>
      </c>
      <c r="I33" s="4">
        <f>IF(G33="","",ROUND(H33/G33*100,1))</f>
        <v>65.1</v>
      </c>
      <c r="J33" s="2"/>
    </row>
    <row r="34" spans="1:11" s="5" customFormat="1" ht="61.5" customHeight="1">
      <c r="A34" s="12">
        <v>31</v>
      </c>
      <c r="B34" s="2" t="s">
        <v>147</v>
      </c>
      <c r="C34" s="11" t="s">
        <v>125</v>
      </c>
      <c r="D34" s="3">
        <v>40584</v>
      </c>
      <c r="E34" s="2" t="s">
        <v>126</v>
      </c>
      <c r="F34" s="2" t="s">
        <v>64</v>
      </c>
      <c r="G34" s="9">
        <v>5443200</v>
      </c>
      <c r="H34" s="9">
        <v>5250000</v>
      </c>
      <c r="I34" s="4">
        <f>ROUND(H34/G34*100,1)</f>
        <v>96.5</v>
      </c>
      <c r="J34" s="2"/>
      <c r="K34" s="13"/>
    </row>
    <row r="35" spans="1:10" s="5" customFormat="1" ht="61.5" customHeight="1">
      <c r="A35" s="12">
        <v>32</v>
      </c>
      <c r="B35" s="2" t="s">
        <v>9</v>
      </c>
      <c r="C35" s="2" t="s">
        <v>55</v>
      </c>
      <c r="D35" s="3">
        <v>40584</v>
      </c>
      <c r="E35" s="2" t="s">
        <v>10</v>
      </c>
      <c r="F35" s="2" t="s">
        <v>65</v>
      </c>
      <c r="G35" s="22">
        <v>4003650</v>
      </c>
      <c r="H35" s="22">
        <v>3289650</v>
      </c>
      <c r="I35" s="4">
        <f>H35/G35*100</f>
        <v>82.16627327563599</v>
      </c>
      <c r="J35" s="2"/>
    </row>
    <row r="36" spans="1:10" s="5" customFormat="1" ht="61.5" customHeight="1">
      <c r="A36" s="12">
        <v>33</v>
      </c>
      <c r="B36" s="2" t="s">
        <v>11</v>
      </c>
      <c r="C36" s="2" t="s">
        <v>43</v>
      </c>
      <c r="D36" s="3">
        <v>40584</v>
      </c>
      <c r="E36" s="2" t="s">
        <v>12</v>
      </c>
      <c r="F36" s="2" t="s">
        <v>65</v>
      </c>
      <c r="G36" s="22">
        <v>3744300</v>
      </c>
      <c r="H36" s="22">
        <v>2835000</v>
      </c>
      <c r="I36" s="4">
        <f>H36/G36*100</f>
        <v>75.71508693213684</v>
      </c>
      <c r="J36" s="2"/>
    </row>
    <row r="37" spans="1:10" s="5" customFormat="1" ht="61.5" customHeight="1">
      <c r="A37" s="12">
        <v>34</v>
      </c>
      <c r="B37" s="7" t="s">
        <v>81</v>
      </c>
      <c r="C37" s="2" t="s">
        <v>38</v>
      </c>
      <c r="D37" s="3">
        <v>40588</v>
      </c>
      <c r="E37" s="8" t="s">
        <v>82</v>
      </c>
      <c r="F37" s="2" t="s">
        <v>64</v>
      </c>
      <c r="G37" s="21">
        <v>572712000</v>
      </c>
      <c r="H37" s="21">
        <v>513450000</v>
      </c>
      <c r="I37" s="4">
        <f>ROUND(H37/G37*100,1)</f>
        <v>89.7</v>
      </c>
      <c r="J37" s="2"/>
    </row>
    <row r="38" spans="1:10" s="5" customFormat="1" ht="61.5" customHeight="1">
      <c r="A38" s="12">
        <v>35</v>
      </c>
      <c r="B38" s="2" t="s">
        <v>149</v>
      </c>
      <c r="C38" s="2" t="s">
        <v>129</v>
      </c>
      <c r="D38" s="3">
        <v>40588</v>
      </c>
      <c r="E38" s="2" t="s">
        <v>130</v>
      </c>
      <c r="F38" s="2" t="s">
        <v>65</v>
      </c>
      <c r="G38" s="9">
        <v>2599800</v>
      </c>
      <c r="H38" s="9">
        <v>2247000</v>
      </c>
      <c r="I38" s="4">
        <f>ROUND(H38/G38*100,1)</f>
        <v>86.4</v>
      </c>
      <c r="J38" s="2"/>
    </row>
    <row r="39" spans="1:10" s="5" customFormat="1" ht="61.5" customHeight="1">
      <c r="A39" s="12">
        <v>36</v>
      </c>
      <c r="B39" s="2" t="s">
        <v>100</v>
      </c>
      <c r="C39" s="2" t="s">
        <v>98</v>
      </c>
      <c r="D39" s="14">
        <v>40589</v>
      </c>
      <c r="E39" s="2" t="s">
        <v>101</v>
      </c>
      <c r="F39" s="2" t="s">
        <v>64</v>
      </c>
      <c r="G39" s="9">
        <v>3411150</v>
      </c>
      <c r="H39" s="9">
        <v>3127650</v>
      </c>
      <c r="I39" s="4">
        <f>IF(G39="","",ROUND(H39/G39*100,1))</f>
        <v>91.7</v>
      </c>
      <c r="J39" s="2"/>
    </row>
    <row r="40" spans="1:10" s="5" customFormat="1" ht="61.5" customHeight="1">
      <c r="A40" s="12">
        <v>37</v>
      </c>
      <c r="B40" s="2" t="s">
        <v>84</v>
      </c>
      <c r="C40" s="2" t="s">
        <v>142</v>
      </c>
      <c r="D40" s="14">
        <v>40590</v>
      </c>
      <c r="E40" s="2" t="s">
        <v>85</v>
      </c>
      <c r="F40" s="2" t="s">
        <v>64</v>
      </c>
      <c r="G40" s="9">
        <v>4267200</v>
      </c>
      <c r="H40" s="9">
        <v>3302250</v>
      </c>
      <c r="I40" s="4">
        <f>IF(G40="","",ROUND(H40/G40*100,1))</f>
        <v>77.4</v>
      </c>
      <c r="J40" s="2"/>
    </row>
    <row r="41" spans="1:10" s="5" customFormat="1" ht="61.5" customHeight="1">
      <c r="A41" s="12">
        <v>38</v>
      </c>
      <c r="B41" s="2" t="s">
        <v>144</v>
      </c>
      <c r="C41" s="2" t="s">
        <v>119</v>
      </c>
      <c r="D41" s="3">
        <v>40590</v>
      </c>
      <c r="E41" s="2" t="s">
        <v>120</v>
      </c>
      <c r="F41" s="2" t="s">
        <v>65</v>
      </c>
      <c r="G41" s="9">
        <v>4150650</v>
      </c>
      <c r="H41" s="9">
        <v>4126500</v>
      </c>
      <c r="I41" s="4">
        <f>ROUND(H41/G41*100,1)</f>
        <v>99.4</v>
      </c>
      <c r="J41" s="2"/>
    </row>
    <row r="42" spans="1:10" s="5" customFormat="1" ht="61.5" customHeight="1">
      <c r="A42" s="12">
        <v>39</v>
      </c>
      <c r="B42" s="2" t="s">
        <v>20</v>
      </c>
      <c r="C42" s="11" t="s">
        <v>45</v>
      </c>
      <c r="D42" s="3">
        <v>40591</v>
      </c>
      <c r="E42" s="2" t="s">
        <v>19</v>
      </c>
      <c r="F42" s="2" t="s">
        <v>64</v>
      </c>
      <c r="G42" s="22">
        <v>30352350</v>
      </c>
      <c r="H42" s="22">
        <v>30345000</v>
      </c>
      <c r="I42" s="4">
        <v>99.9</v>
      </c>
      <c r="J42" s="2"/>
    </row>
    <row r="43" spans="1:10" s="1" customFormat="1" ht="61.5" customHeight="1">
      <c r="A43" s="12">
        <v>40</v>
      </c>
      <c r="B43" s="2" t="s">
        <v>28</v>
      </c>
      <c r="C43" s="2" t="s">
        <v>57</v>
      </c>
      <c r="D43" s="3">
        <v>40591</v>
      </c>
      <c r="E43" s="2" t="s">
        <v>29</v>
      </c>
      <c r="F43" s="2" t="s">
        <v>65</v>
      </c>
      <c r="G43" s="22">
        <v>3360000</v>
      </c>
      <c r="H43" s="22">
        <v>2289000</v>
      </c>
      <c r="I43" s="4">
        <f>H43/G43*100</f>
        <v>68.125</v>
      </c>
      <c r="J43" s="2"/>
    </row>
    <row r="44" spans="1:10" s="1" customFormat="1" ht="61.5" customHeight="1">
      <c r="A44" s="12">
        <v>41</v>
      </c>
      <c r="B44" s="2" t="s">
        <v>86</v>
      </c>
      <c r="C44" s="2" t="s">
        <v>73</v>
      </c>
      <c r="D44" s="14">
        <v>40592</v>
      </c>
      <c r="E44" s="2" t="s">
        <v>87</v>
      </c>
      <c r="F44" s="2" t="s">
        <v>64</v>
      </c>
      <c r="G44" s="9">
        <v>12232500</v>
      </c>
      <c r="H44" s="9">
        <v>11445000</v>
      </c>
      <c r="I44" s="4">
        <f>IF(G44="","",ROUND(H44/G44*100,1))</f>
        <v>93.6</v>
      </c>
      <c r="J44" s="2"/>
    </row>
    <row r="45" spans="1:10" s="1" customFormat="1" ht="61.5" customHeight="1">
      <c r="A45" s="12">
        <v>42</v>
      </c>
      <c r="B45" s="11" t="s">
        <v>15</v>
      </c>
      <c r="C45" s="2" t="s">
        <v>44</v>
      </c>
      <c r="D45" s="3">
        <v>40592</v>
      </c>
      <c r="E45" s="2" t="s">
        <v>16</v>
      </c>
      <c r="F45" s="2" t="s">
        <v>65</v>
      </c>
      <c r="G45" s="22">
        <v>4975950</v>
      </c>
      <c r="H45" s="22">
        <v>3832500</v>
      </c>
      <c r="I45" s="4">
        <f>H45/G45*100</f>
        <v>77.02046845326018</v>
      </c>
      <c r="J45" s="2"/>
    </row>
    <row r="46" spans="1:10" s="5" customFormat="1" ht="61.5" customHeight="1">
      <c r="A46" s="12">
        <v>43</v>
      </c>
      <c r="B46" s="2" t="s">
        <v>23</v>
      </c>
      <c r="C46" s="2" t="s">
        <v>46</v>
      </c>
      <c r="D46" s="3">
        <v>40592</v>
      </c>
      <c r="E46" s="2" t="s">
        <v>24</v>
      </c>
      <c r="F46" s="2" t="s">
        <v>64</v>
      </c>
      <c r="G46" s="22">
        <v>6216000</v>
      </c>
      <c r="H46" s="22">
        <v>5040000</v>
      </c>
      <c r="I46" s="4">
        <f>H46/G46*100</f>
        <v>81.08108108108108</v>
      </c>
      <c r="J46" s="2"/>
    </row>
    <row r="47" spans="1:10" s="5" customFormat="1" ht="61.5" customHeight="1">
      <c r="A47" s="12">
        <v>44</v>
      </c>
      <c r="B47" s="11" t="s">
        <v>30</v>
      </c>
      <c r="C47" s="2" t="s">
        <v>49</v>
      </c>
      <c r="D47" s="3">
        <v>40592</v>
      </c>
      <c r="E47" s="2" t="s">
        <v>31</v>
      </c>
      <c r="F47" s="2" t="s">
        <v>65</v>
      </c>
      <c r="G47" s="22">
        <v>4600050</v>
      </c>
      <c r="H47" s="22">
        <v>3853500</v>
      </c>
      <c r="I47" s="4">
        <f>(H47/G47)*100</f>
        <v>83.77082857795024</v>
      </c>
      <c r="J47" s="2"/>
    </row>
    <row r="48" spans="1:10" s="5" customFormat="1" ht="61.5" customHeight="1">
      <c r="A48" s="12">
        <v>45</v>
      </c>
      <c r="B48" s="15" t="s">
        <v>110</v>
      </c>
      <c r="C48" s="2" t="s">
        <v>111</v>
      </c>
      <c r="D48" s="14">
        <v>40595</v>
      </c>
      <c r="E48" s="2" t="s">
        <v>112</v>
      </c>
      <c r="F48" s="2" t="s">
        <v>64</v>
      </c>
      <c r="G48" s="9">
        <v>8522850</v>
      </c>
      <c r="H48" s="9">
        <v>5754000</v>
      </c>
      <c r="I48" s="4">
        <f>IF(G48="","",ROUND(H48/G48*100,1))</f>
        <v>67.5</v>
      </c>
      <c r="J48" s="2"/>
    </row>
    <row r="49" spans="1:10" s="5" customFormat="1" ht="61.5" customHeight="1">
      <c r="A49" s="12">
        <v>46</v>
      </c>
      <c r="B49" s="2" t="s">
        <v>21</v>
      </c>
      <c r="C49" s="11" t="s">
        <v>45</v>
      </c>
      <c r="D49" s="3">
        <v>40595</v>
      </c>
      <c r="E49" s="2" t="s">
        <v>22</v>
      </c>
      <c r="F49" s="2" t="s">
        <v>65</v>
      </c>
      <c r="G49" s="22">
        <v>4798500</v>
      </c>
      <c r="H49" s="22">
        <v>3360000</v>
      </c>
      <c r="I49" s="4">
        <f>H49/G49*100</f>
        <v>70.02188183807439</v>
      </c>
      <c r="J49" s="2"/>
    </row>
    <row r="50" spans="1:10" s="5" customFormat="1" ht="61.5" customHeight="1">
      <c r="A50" s="12">
        <v>47</v>
      </c>
      <c r="B50" s="11" t="s">
        <v>151</v>
      </c>
      <c r="C50" s="2" t="s">
        <v>47</v>
      </c>
      <c r="D50" s="3">
        <v>40595</v>
      </c>
      <c r="E50" s="11" t="s">
        <v>25</v>
      </c>
      <c r="F50" s="2" t="s">
        <v>64</v>
      </c>
      <c r="G50" s="22">
        <v>2058000</v>
      </c>
      <c r="H50" s="22">
        <v>1753500</v>
      </c>
      <c r="I50" s="4">
        <f>H50/G50*100</f>
        <v>85.20408163265306</v>
      </c>
      <c r="J50" s="2"/>
    </row>
    <row r="51" spans="1:10" s="5" customFormat="1" ht="61.5" customHeight="1">
      <c r="A51" s="12">
        <v>48</v>
      </c>
      <c r="B51" s="11" t="s">
        <v>138</v>
      </c>
      <c r="C51" s="2" t="s">
        <v>44</v>
      </c>
      <c r="D51" s="3">
        <v>40597</v>
      </c>
      <c r="E51" s="2" t="s">
        <v>17</v>
      </c>
      <c r="F51" s="2" t="s">
        <v>64</v>
      </c>
      <c r="G51" s="22">
        <v>3129000</v>
      </c>
      <c r="H51" s="22">
        <v>2929500</v>
      </c>
      <c r="I51" s="4">
        <f>H51/G51*100</f>
        <v>93.6241610738255</v>
      </c>
      <c r="J51" s="2"/>
    </row>
    <row r="52" spans="1:10" s="5" customFormat="1" ht="61.5" customHeight="1">
      <c r="A52" s="12">
        <v>49</v>
      </c>
      <c r="B52" s="2" t="s">
        <v>26</v>
      </c>
      <c r="C52" s="11" t="s">
        <v>48</v>
      </c>
      <c r="D52" s="3">
        <v>40597</v>
      </c>
      <c r="E52" s="2" t="s">
        <v>27</v>
      </c>
      <c r="F52" s="2" t="s">
        <v>69</v>
      </c>
      <c r="G52" s="22">
        <v>5319300</v>
      </c>
      <c r="H52" s="22">
        <v>3931200</v>
      </c>
      <c r="I52" s="4">
        <f>H52/G52*100</f>
        <v>73.9044611133044</v>
      </c>
      <c r="J52" s="2"/>
    </row>
    <row r="53" spans="1:10" s="5" customFormat="1" ht="61.5" customHeight="1">
      <c r="A53" s="12">
        <v>50</v>
      </c>
      <c r="B53" s="2" t="s">
        <v>137</v>
      </c>
      <c r="C53" s="2" t="s">
        <v>108</v>
      </c>
      <c r="D53" s="14">
        <v>40598</v>
      </c>
      <c r="E53" s="2" t="s">
        <v>109</v>
      </c>
      <c r="F53" s="2" t="s">
        <v>64</v>
      </c>
      <c r="G53" s="9">
        <v>3804150</v>
      </c>
      <c r="H53" s="9">
        <v>3412500</v>
      </c>
      <c r="I53" s="4">
        <f>IF(G53="","",ROUND(H53/G53*100,1))</f>
        <v>89.7</v>
      </c>
      <c r="J53" s="2"/>
    </row>
    <row r="54" spans="1:10" s="5" customFormat="1" ht="61.5" customHeight="1">
      <c r="A54" s="12">
        <v>51</v>
      </c>
      <c r="B54" s="2" t="s">
        <v>156</v>
      </c>
      <c r="C54" s="11" t="s">
        <v>157</v>
      </c>
      <c r="D54" s="24">
        <v>40588</v>
      </c>
      <c r="E54" s="2" t="s">
        <v>155</v>
      </c>
      <c r="F54" s="2" t="s">
        <v>64</v>
      </c>
      <c r="G54" s="25">
        <v>24275529</v>
      </c>
      <c r="H54" s="25">
        <v>18165000</v>
      </c>
      <c r="I54" s="4">
        <f>ROUND(H54/G54*100,1)</f>
        <v>74.8</v>
      </c>
      <c r="J54" s="2" t="s">
        <v>158</v>
      </c>
    </row>
    <row r="55" spans="1:10" s="5" customFormat="1" ht="61.5" customHeight="1">
      <c r="A55" s="12">
        <v>52</v>
      </c>
      <c r="B55" s="11" t="s">
        <v>164</v>
      </c>
      <c r="C55" s="2" t="s">
        <v>163</v>
      </c>
      <c r="D55" s="24">
        <v>40581</v>
      </c>
      <c r="E55" s="2" t="s">
        <v>159</v>
      </c>
      <c r="F55" s="2" t="s">
        <v>64</v>
      </c>
      <c r="G55" s="10">
        <v>34297200</v>
      </c>
      <c r="H55" s="10">
        <v>34125000</v>
      </c>
      <c r="I55" s="4">
        <v>99.497</v>
      </c>
      <c r="J55" s="2" t="s">
        <v>162</v>
      </c>
    </row>
    <row r="56" spans="1:10" s="5" customFormat="1" ht="61.5" customHeight="1">
      <c r="A56" s="12">
        <v>53</v>
      </c>
      <c r="B56" s="11" t="s">
        <v>165</v>
      </c>
      <c r="C56" s="2" t="s">
        <v>163</v>
      </c>
      <c r="D56" s="24">
        <v>40581</v>
      </c>
      <c r="E56" s="2" t="s">
        <v>160</v>
      </c>
      <c r="F56" s="2" t="s">
        <v>64</v>
      </c>
      <c r="G56" s="10">
        <v>54512850</v>
      </c>
      <c r="H56" s="10">
        <v>53550000</v>
      </c>
      <c r="I56" s="4">
        <v>98.233</v>
      </c>
      <c r="J56" s="2" t="s">
        <v>162</v>
      </c>
    </row>
    <row r="57" spans="1:10" s="5" customFormat="1" ht="61.5" customHeight="1">
      <c r="A57" s="12">
        <v>54</v>
      </c>
      <c r="B57" s="11" t="s">
        <v>166</v>
      </c>
      <c r="C57" s="2" t="s">
        <v>163</v>
      </c>
      <c r="D57" s="24">
        <v>40592</v>
      </c>
      <c r="E57" s="2" t="s">
        <v>161</v>
      </c>
      <c r="F57" s="2" t="s">
        <v>64</v>
      </c>
      <c r="G57" s="10">
        <v>195526500</v>
      </c>
      <c r="H57" s="10">
        <v>145425000</v>
      </c>
      <c r="I57" s="4">
        <v>74.376</v>
      </c>
      <c r="J57" s="2" t="s">
        <v>158</v>
      </c>
    </row>
    <row r="58" ht="13.5">
      <c r="A58" s="23"/>
    </row>
  </sheetData>
  <autoFilter ref="A3:J53"/>
  <mergeCells count="1">
    <mergeCell ref="B1:J1"/>
  </mergeCells>
  <dataValidations count="28">
    <dataValidation type="list" allowBlank="1" showInputMessage="1" showErrorMessage="1" sqref="F4:F9">
      <formula1>#REF!</formula1>
    </dataValidation>
    <dataValidation type="list" allowBlank="1" showInputMessage="1" showErrorMessage="1" sqref="F10">
      <formula1>#REF!</formula1>
    </dataValidation>
    <dataValidation type="list" allowBlank="1" showInputMessage="1" showErrorMessage="1" sqref="F11 F16:F17">
      <formula1>$C$23:$C$60</formula1>
    </dataValidation>
    <dataValidation type="list" allowBlank="1" showInputMessage="1" showErrorMessage="1" sqref="F12">
      <formula1>$C$60:$C$68</formula1>
    </dataValidation>
    <dataValidation type="list" allowBlank="1" showInputMessage="1" showErrorMessage="1" sqref="F13:F14">
      <formula1>$C$59:$C$60</formula1>
    </dataValidation>
    <dataValidation type="list" allowBlank="1" showInputMessage="1" showErrorMessage="1" sqref="F15">
      <formula1>$C$58:$C$60</formula1>
    </dataValidation>
    <dataValidation type="list" allowBlank="1" showInputMessage="1" showErrorMessage="1" sqref="F18">
      <formula1>$C$22:$C$59</formula1>
    </dataValidation>
    <dataValidation type="list" allowBlank="1" showInputMessage="1" showErrorMessage="1" sqref="F19:F20">
      <formula1>$C$19:$C$23</formula1>
    </dataValidation>
    <dataValidation type="list" allowBlank="1" showInputMessage="1" showErrorMessage="1" sqref="F21">
      <formula1>$C$14:$C$20</formula1>
    </dataValidation>
    <dataValidation type="list" allowBlank="1" showInputMessage="1" showErrorMessage="1" sqref="F22">
      <formula1>$C$17:$C$22</formula1>
    </dataValidation>
    <dataValidation type="list" allowBlank="1" showInputMessage="1" showErrorMessage="1" sqref="F23:F24">
      <formula1>$C$17:$C$21</formula1>
    </dataValidation>
    <dataValidation type="list" allowBlank="1" showInputMessage="1" showErrorMessage="1" sqref="F28">
      <formula1>$C$15:$C$19</formula1>
    </dataValidation>
    <dataValidation type="list" allowBlank="1" showInputMessage="1" showErrorMessage="1" sqref="F25 F29:F30">
      <formula1>$C$16:$C$20</formula1>
    </dataValidation>
    <dataValidation type="list" allowBlank="1" showInputMessage="1" showErrorMessage="1" sqref="F26">
      <formula1>$C$29:$C$59</formula1>
    </dataValidation>
    <dataValidation type="list" allowBlank="1" showInputMessage="1" showErrorMessage="1" sqref="F27 F43:F45 F31">
      <formula1>$C$14:$C$18</formula1>
    </dataValidation>
    <dataValidation type="list" allowBlank="1" showInputMessage="1" showErrorMessage="1" sqref="F50">
      <formula1>$C$31:$C$35</formula1>
    </dataValidation>
    <dataValidation type="list" allowBlank="1" showInputMessage="1" showErrorMessage="1" sqref="F53">
      <formula1>$C$28:$C$32</formula1>
    </dataValidation>
    <dataValidation type="list" allowBlank="1" showInputMessage="1" showErrorMessage="1" sqref="F47:F49">
      <formula1>$C$14:$C$21</formula1>
    </dataValidation>
    <dataValidation type="list" allowBlank="1" showInputMessage="1" showErrorMessage="1" sqref="F41:F42 F46">
      <formula1>$C$14:$C$23</formula1>
    </dataValidation>
    <dataValidation type="list" allowBlank="1" showInputMessage="1" showErrorMessage="1" sqref="F40">
      <formula1>$C$14:$C$24</formula1>
    </dataValidation>
    <dataValidation type="list" allowBlank="1" showInputMessage="1" showErrorMessage="1" sqref="F39">
      <formula1>$C$24:$C$25</formula1>
    </dataValidation>
    <dataValidation type="list" allowBlank="1" showInputMessage="1" showErrorMessage="1" sqref="F38">
      <formula1>$C$24:$C$26</formula1>
    </dataValidation>
    <dataValidation type="list" allowBlank="1" showInputMessage="1" showErrorMessage="1" sqref="F35:F37">
      <formula1>$C$24:$C$27</formula1>
    </dataValidation>
    <dataValidation type="list" allowBlank="1" showInputMessage="1" showErrorMessage="1" sqref="F34">
      <formula1>$C$74:$C$78</formula1>
    </dataValidation>
    <dataValidation type="list" allowBlank="1" showInputMessage="1" showErrorMessage="1" sqref="F32:F33">
      <formula1>$C$27:$C$27</formula1>
    </dataValidation>
    <dataValidation type="list" allowBlank="1" showInputMessage="1" showErrorMessage="1" sqref="F51:F52">
      <formula1>$C$29:$C$33</formula1>
    </dataValidation>
    <dataValidation type="list" allowBlank="1" showInputMessage="1" showErrorMessage="1" sqref="F54">
      <formula1>$D$21:$D$24</formula1>
    </dataValidation>
    <dataValidation type="list" allowBlank="1" showInputMessage="1" showErrorMessage="1" sqref="F55:F57">
      <formula1>$B$15:$B$19</formula1>
    </dataValidation>
  </dataValidations>
  <printOptions horizontalCentered="1"/>
  <pageMargins left="0.35433070866141736" right="0.1968503937007874" top="0.7086614173228347" bottom="0.31496062992125984" header="0.35433070866141736" footer="0.2362204724409449"/>
  <pageSetup fitToHeight="100" fitToWidth="1" horizontalDpi="600" verticalDpi="600" orientation="landscape" paperSize="9" r:id="rId1"/>
  <headerFooter alignWithMargins="0">
    <oddHeader>&amp;R&amp;10別表１</oddHeader>
    <oddFooter>&amp;C&amp;P/&amp;N</oddFooter>
  </headerFooter>
  <ignoredErrors>
    <ignoredError sqref="I15:I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会計課</cp:lastModifiedBy>
  <cp:lastPrinted>2011-05-06T05:13:44Z</cp:lastPrinted>
  <dcterms:created xsi:type="dcterms:W3CDTF">2010-03-30T11:58:11Z</dcterms:created>
  <dcterms:modified xsi:type="dcterms:W3CDTF">2011-05-09T09:01:22Z</dcterms:modified>
  <cp:category/>
  <cp:version/>
  <cp:contentType/>
  <cp:contentStatus/>
</cp:coreProperties>
</file>