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3" i="3" l="1"/>
  <c r="AI138" i="3" l="1"/>
  <c r="AM139" i="3" s="1"/>
  <c r="AE138" i="3"/>
  <c r="AM134" i="3"/>
  <c r="AI134" i="3"/>
  <c r="AE134" i="3"/>
  <c r="AM116" i="3"/>
  <c r="AE116" i="3"/>
  <c r="AI116"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<sst xmlns="http://schemas.openxmlformats.org/spreadsheetml/2006/main" count="3025" uniqueCount="657">
  <si>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</si>
  <si>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</si>
  <si>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</si>
  <si>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</si>
  <si>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</si>
  <si>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</si>
  <si>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</si>
  <si>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</si>
  <si>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</si>
  <si>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</si>
  <si>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</si>
  <si>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</si>
  <si>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</si>
  <si>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</si>
  <si>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</si>
  <si>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</si>
  <si>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</si>
  <si>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</si>
  <si>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</si>
  <si>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</si>
  <si>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</si>
  <si>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</si>
  <si>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</si>
  <si>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</si>
  <si>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</si>
  <si>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</si>
  <si>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</si>
  <si>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</si>
  <si>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</si>
  <si>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</si>
  <si>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</si>
  <si>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</si>
  <si>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</si>
  <si>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</si>
  <si>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</si>
  <si>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</si>
  <si>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</si>
  <si>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</si>
  <si>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</si>
  <si>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</si>
  <si>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</si>
  <si>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</si>
  <si>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</si>
  <si>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</si>
  <si>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</si>
  <si>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</si>
  <si>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</si>
  <si>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</si>
  <si>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</si>
  <si>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</si>
  <si>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</si>
  <si>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</si>
  <si>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</si>
  <si>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</si>
  <si>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</si>
  <si>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</si>
  <si>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</si>
  <si>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</si>
  <si>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</si>
  <si>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</si>
  <si>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</si>
  <si>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</si>
  <si>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</si>
  <si>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</si>
  <si>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</si>
  <si>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</si>
  <si>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</si>
  <si>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</si>
  <si>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</si>
  <si>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</si>
  <si>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</si>
  <si>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</si>
  <si>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</si>
  <si>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</si>
  <si>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</si>
  <si>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</si>
  <si>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</si>
  <si>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</si>
  <si>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</si>
  <si>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</si>
  <si>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</si>
  <si>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</si>
  <si>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</si>
  <si>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</si>
  <si>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</si>
  <si>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</si>
  <si>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</si>
  <si>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</si>
  <si>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</si>
  <si>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</si>
  <si>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</si>
  <si>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</si>
  <si>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</si>
  <si>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</si>
  <si>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</si>
  <si>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</si>
  <si>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</si>
  <si>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</si>
  <si>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</si>
  <si>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</si>
  <si>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</si>
  <si>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</si>
  <si>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</si>
  <si>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</si>
  <si>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</si>
  <si>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</si>
  <si>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</si>
  <si>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</si>
  <si>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</si>
  <si>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</si>
  <si>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</si>
  <si>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</si>
  <si>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</si>
  <si>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</si>
  <si>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</si>
  <si>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</si>
  <si>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</si>
  <si>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</si>
  <si>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</si>
  <si>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</si>
  <si>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</si>
  <si>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</si>
  <si>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</si>
  <si>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</si>
  <si>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</si>
  <si>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</si>
  <si>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</si>
  <si>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</si>
  <si>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</si>
  <si>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</si>
  <si>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</si>
  <si>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</si>
  <si>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</si>
  <si>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</si>
  <si>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</si>
  <si>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</si>
  <si>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</si>
  <si>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</si>
  <si>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</si>
  <si>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</si>
  <si>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</si>
  <si>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</si>
  <si>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</si>
  <si>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</si>
  <si>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</si>
  <si>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</si>
  <si>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</si>
  <si>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</si>
  <si>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</si>
  <si>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</si>
  <si>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</si>
  <si>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</si>
  <si>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</si>
  <si>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</si>
  <si>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</si>
  <si>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</si>
  <si>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</si>
  <si>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</si>
  <si>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</si>
  <si>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</si>
  <si>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</si>
  <si>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</si>
  <si>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</si>
  <si>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</si>
  <si>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</si>
  <si>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</si>
  <si>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</si>
  <si>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</si>
  <si>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</si>
  <si>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</si>
  <si>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</si>
  <si>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</si>
  <si>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</si>
  <si>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</si>
  <si>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</si>
  <si>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</si>
  <si>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</si>
  <si>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</si>
  <si>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</si>
  <si>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</si>
  <si>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</si>
  <si>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</si>
  <si>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</si>
  <si>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</si>
  <si>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</si>
  <si>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</si>
  <si>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</si>
  <si>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</si>
  <si>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</si>
  <si>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</si>
  <si>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</si>
  <si>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</si>
  <si>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</si>
  <si>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</si>
  <si>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</si>
  <si>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</si>
  <si>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</si>
  <si>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</si>
  <si>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</si>
  <si>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</si>
  <si>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</si>
  <si>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</si>
  <si>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</si>
  <si>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</si>
  <si>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</si>
  <si>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</si>
  <si>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</si>
  <si>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</si>
  <si>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</si>
  <si>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</si>
  <si>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</si>
  <si>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</si>
  <si>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</si>
  <si>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</si>
  <si>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</si>
  <si>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</si>
  <si>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</si>
  <si>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</si>
  <si>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</si>
  <si>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</si>
  <si>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</si>
  <si>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</si>
  <si>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</si>
  <si>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</si>
  <si>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</si>
  <si>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</si>
  <si>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</si>
  <si>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</si>
  <si>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</si>
  <si>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</si>
  <si>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</si>
  <si>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</si>
  <si>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</si>
  <si>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</si>
  <si>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</si>
  <si>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</si>
  <si>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</si>
  <si>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</si>
  <si>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</si>
  <si>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</si>
  <si>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</si>
  <si>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</si>
  <si>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</si>
  <si>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</si>
  <si>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</si>
  <si>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</si>
  <si>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</si>
  <si>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</si>
  <si>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</si>
  <si>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</si>
  <si>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</si>
  <si>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</si>
  <si>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</si>
  <si>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</si>
  <si>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</si>
  <si>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</si>
  <si>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</si>
  <si>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</si>
  <si>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</si>
  <si>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</si>
  <si>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</si>
  <si>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</si>
  <si>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</si>
  <si>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</si>
  <si>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</si>
  <si>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</si>
  <si>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</si>
  <si>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</si>
  <si>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</si>
  <si>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</si>
  <si>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</si>
  <si>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</si>
  <si>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</si>
  <si>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</si>
  <si>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</si>
  <si>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</si>
  <si>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</si>
  <si>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</si>
  <si>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</si>
  <si>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</si>
  <si>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</si>
  <si>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</si>
  <si>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</si>
  <si>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</si>
  <si>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</si>
  <si>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</si>
  <si>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</si>
  <si>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</si>
  <si>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</si>
  <si>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</si>
  <si>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</si>
  <si>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</si>
  <si>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</si>
  <si>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</si>
  <si>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</si>
  <si>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</si>
  <si>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</si>
  <si>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</si>
  <si>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</si>
  <si>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</si>
  <si>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</si>
  <si>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</si>
  <si>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</si>
  <si>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</si>
  <si>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</si>
  <si>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</si>
  <si>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</si>
  <si>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</si>
  <si>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</si>
  <si>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</si>
  <si>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</si>
  <si>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</si>
  <si>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</si>
  <si>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</si>
  <si>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</si>
  <si>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</si>
  <si>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</si>
  <si>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</si>
  <si>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</si>
  <si>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</si>
  <si>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</si>
  <si>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</si>
  <si>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</si>
  <si>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</si>
  <si>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</si>
  <si>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</si>
  <si>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</si>
  <si>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</si>
  <si>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</si>
  <si>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</si>
  <si>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</si>
  <si>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</si>
  <si>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</si>
  <si>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</si>
  <si>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</si>
  <si>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</si>
  <si>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</si>
  <si>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</si>
  <si>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</si>
  <si>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</si>
  <si>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</si>
  <si>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</si>
  <si>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</si>
  <si>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</si>
  <si>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</si>
  <si>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</si>
  <si>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</si>
  <si>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</si>
  <si>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</si>
  <si>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</si>
  <si>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</si>
  <si>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</si>
  <si>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</si>
  <si>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</si>
  <si>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</si>
  <si>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</si>
  <si>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</si>
  <si>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</si>
  <si>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</si>
  <si>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</si>
  <si>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</si>
  <si>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</si>
  <si>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</si>
  <si>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</si>
  <si>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</si>
  <si>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</si>
  <si>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</si>
  <si>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</si>
  <si>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</si>
  <si>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</si>
  <si>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</si>
  <si>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</si>
  <si>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</si>
  <si>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</si>
  <si>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</si>
  <si>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</si>
  <si>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</si>
  <si>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</si>
  <si>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</si>
  <si>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</si>
  <si>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</si>
  <si>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</si>
  <si>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</si>
  <si>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</si>
  <si>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</si>
  <si>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</si>
  <si>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</si>
  <si>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</si>
  <si>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</si>
  <si>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</si>
  <si>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</si>
  <si>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</si>
  <si>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</si>
  <si>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</si>
  <si>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</si>
  <si>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</si>
  <si>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</si>
  <si>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</si>
  <si>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</si>
  <si>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</si>
  <si>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</si>
  <si>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</si>
  <si>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</si>
  <si>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</si>
  <si>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</si>
  <si>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</si>
  <si>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</si>
  <si>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</si>
  <si>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</si>
  <si>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</si>
  <si>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</si>
  <si>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</si>
  <si>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</si>
  <si>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</si>
  <si>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</si>
  <si>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</si>
  <si>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</si>
  <si>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</si>
  <si>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</si>
  <si>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</si>
  <si>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</si>
  <si>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</si>
  <si>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</si>
  <si>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</si>
  <si>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</si>
  <si>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</si>
  <si>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</si>
  <si>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</si>
  <si>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</si>
  <si>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</si>
  <si>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</si>
  <si>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</si>
  <si>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</si>
  <si>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</si>
  <si>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</si>
  <si>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</si>
  <si>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</si>
  <si>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</si>
  <si>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</si>
  <si>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</si>
  <si>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</si>
  <si>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</si>
  <si>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</si>
  <si>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</si>
  <si>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</si>
  <si>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</si>
  <si>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</si>
  <si>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</si>
  <si>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</si>
  <si>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</si>
  <si>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</si>
  <si>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</si>
  <si>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</si>
  <si>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</si>
  <si>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</si>
  <si>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</si>
  <si>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</si>
  <si>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</si>
  <si>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</si>
  <si>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</si>
  <si>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</si>
  <si>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</si>
  <si>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</si>
  <si>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</si>
  <si>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</si>
  <si>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</si>
  <si>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</si>
  <si>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</si>
  <si>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</si>
  <si>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</si>
  <si>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</si>
  <si>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</si>
  <si>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</si>
  <si>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</si>
  <si>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</si>
  <si>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</si>
  <si>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</si>
  <si>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</si>
  <si>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</si>
  <si>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</si>
  <si>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</si>
  <si>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</si>
  <si>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</si>
  <si>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</si>
  <si>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</si>
  <si>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</si>
  <si>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</si>
  <si>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</si>
  <si>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</si>
  <si>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</si>
  <si>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</si>
  <si>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</si>
  <si>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</si>
  <si>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</si>
  <si>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</si>
  <si>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</si>
  <si>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</si>
  <si>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</si>
  <si>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</si>
  <si>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</si>
  <si>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</si>
  <si>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</si>
  <si>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</si>
  <si>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</si>
  <si>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</si>
  <si>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</si>
  <si>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</si>
  <si>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</si>
  <si>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</si>
  <si>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</si>
  <si>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</si>
  <si>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</si>
  <si>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</si>
  <si>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</si>
  <si>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</si>
  <si>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</si>
  <si>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</si>
  <si>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</si>
  <si>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</si>
  <si>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</si>
  <si>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</si>
  <si>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</si>
  <si>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</si>
  <si>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</si>
  <si>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</si>
  <si>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</si>
  <si>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</si>
  <si>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</si>
  <si>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</si>
  <si>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</si>
  <si>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</si>
  <si>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</si>
  <si>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</si>
  <si>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</si>
  <si>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</si>
  <si>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</si>
  <si>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</si>
  <si>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</si>
  <si>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</si>
  <si>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</si>
  <si>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</si>
  <si>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</si>
  <si>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</si>
  <si>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</si>
  <si>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</si>
  <si>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</si>
  <si>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</si>
  <si>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</si>
  <si>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債権管理回収業の審査監督</t>
  </si>
  <si>
    <t>債権管理回収業に関する特別措置法</t>
    <phoneticPr fontId="5"/>
  </si>
  <si>
    <t>法務省</t>
  </si>
  <si>
    <t>大臣官房司法法制部</t>
    <phoneticPr fontId="5"/>
  </si>
  <si>
    <t>司法法制課</t>
    <phoneticPr fontId="5"/>
  </si>
  <si>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</si>
  <si>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</si>
  <si>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t>
  </si>
  <si>
    <t>-</t>
  </si>
  <si>
    <t>庁費</t>
    <rPh sb="0" eb="2">
      <t>チョウヒ</t>
    </rPh>
    <phoneticPr fontId="5"/>
  </si>
  <si>
    <t>債権回収会社検査旅費</t>
    <rPh sb="0" eb="2">
      <t>サイケン</t>
    </rPh>
    <rPh sb="2" eb="4">
      <t>カイシュウ</t>
    </rPh>
    <rPh sb="4" eb="6">
      <t>ガイシャ</t>
    </rPh>
    <rPh sb="6" eb="8">
      <t>ケンサ</t>
    </rPh>
    <rPh sb="8" eb="10">
      <t>リョヒ</t>
    </rPh>
    <phoneticPr fontId="5"/>
  </si>
  <si>
    <t>職員旅費</t>
    <rPh sb="0" eb="2">
      <t>ショクイン</t>
    </rPh>
    <rPh sb="2" eb="4">
      <t>リョヒ</t>
    </rPh>
    <phoneticPr fontId="5"/>
  </si>
  <si>
    <t>-</t>
    <phoneticPr fontId="5"/>
  </si>
  <si>
    <t>　債権回収会社に対する立入検査における重要指摘事項の改善状況を毎年度前年度より増加させる</t>
  </si>
  <si>
    <t>　債権回収会社に対する立入検査における重要指摘事項の改善状況（改善事項数÷前回立入検査重要指摘事項数）</t>
  </si>
  <si>
    <t>-</t>
    <phoneticPr fontId="5"/>
  </si>
  <si>
    <t>当該年度に実施した立入検査の対象会社に交付した立入検査結果通知書等</t>
    <phoneticPr fontId="5"/>
  </si>
  <si>
    <t>債権回収会社に対する立入検査事業所数</t>
    <phoneticPr fontId="5"/>
  </si>
  <si>
    <t>箇所</t>
    <rPh sb="0" eb="2">
      <t>カショ</t>
    </rPh>
    <phoneticPr fontId="5"/>
  </si>
  <si>
    <t>-</t>
    <phoneticPr fontId="5"/>
  </si>
  <si>
    <t>債権回収会社検査旅費の執行額
／立入検査事業所数　　　　</t>
    <phoneticPr fontId="5"/>
  </si>
  <si>
    <t>千円</t>
    <rPh sb="0" eb="2">
      <t>センエン</t>
    </rPh>
    <phoneticPr fontId="5"/>
  </si>
  <si>
    <t>千円/箇所</t>
    <rPh sb="0" eb="2">
      <t>センエン</t>
    </rPh>
    <rPh sb="3" eb="5">
      <t>カショ</t>
    </rPh>
    <phoneticPr fontId="5"/>
  </si>
  <si>
    <t>2,998/55</t>
  </si>
  <si>
    <t>3,219/49</t>
  </si>
  <si>
    <t>-</t>
    <phoneticPr fontId="5"/>
  </si>
  <si>
    <t>債権回収会社に対する立入検査における対象指摘事項の改善状況</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</si>
  <si>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</si>
  <si>
    <t>-</t>
    <phoneticPr fontId="5"/>
  </si>
  <si>
    <t>-</t>
    <phoneticPr fontId="5"/>
  </si>
  <si>
    <t>-</t>
    <phoneticPr fontId="5"/>
  </si>
  <si>
    <t>-</t>
    <phoneticPr fontId="5"/>
  </si>
  <si>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</si>
  <si>
    <t>　債権回収会社は全国に存在し，その活動範囲も全国に及ぶところであり，また立入検査という性質上，地方自治体，民間等に委ねるより，法務省で一元的に監督することが相当と判断した。</t>
  </si>
  <si>
    <t>　債権回収会社が適正に運営されることにより，国民経済の健全な発展に寄与している。</t>
  </si>
  <si>
    <t>無</t>
  </si>
  <si>
    <t>　立入検査による出張に際しては，入札により選定した業者に法務省全体としてアウトソーシングしている。</t>
  </si>
  <si>
    <t>‐</t>
  </si>
  <si>
    <t>　立入検査による出張に際しては，効率的な検査計画の策定及び検査の遂行を実施することにより，費用対効果を最大限にするとともに，アウトソーシングにより最も安価な旅程を選択している。</t>
  </si>
  <si>
    <t>　債権回収会社に対する立入検査に係る検査旅費及び債権回収会社の審査監督事務費用に限定されている。</t>
    <rPh sb="16" eb="17">
      <t>カカ</t>
    </rPh>
    <phoneticPr fontId="5"/>
  </si>
  <si>
    <t>　原則として，旅行会社によるパック商品の利用や，ICカード等を活用するほか，効率的な検査計画の策定及び検査の遂行を実施することにより，検査旅費の単位当たりのコスト削減に努めている。</t>
  </si>
  <si>
    <t>　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ずることもあるが，おおむね見込みの範囲内で実施できているため，見込みに見合ったものと判断した。</t>
  </si>
  <si>
    <t>-</t>
    <phoneticPr fontId="5"/>
  </si>
  <si>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</si>
  <si>
    <t>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</si>
  <si>
    <t>0009</t>
    <phoneticPr fontId="5"/>
  </si>
  <si>
    <t>0009</t>
    <phoneticPr fontId="5"/>
  </si>
  <si>
    <t>0062</t>
    <phoneticPr fontId="5"/>
  </si>
  <si>
    <t>0052</t>
    <phoneticPr fontId="5"/>
  </si>
  <si>
    <t>0050</t>
    <phoneticPr fontId="5"/>
  </si>
  <si>
    <t>0049</t>
    <phoneticPr fontId="5"/>
  </si>
  <si>
    <t>債権回収会社検査旅費等</t>
    <rPh sb="10" eb="11">
      <t>トウ</t>
    </rPh>
    <phoneticPr fontId="5"/>
  </si>
  <si>
    <t>-</t>
    <phoneticPr fontId="5"/>
  </si>
  <si>
    <t>賃金（資金交付）</t>
    <phoneticPr fontId="5"/>
  </si>
  <si>
    <t>非常勤職員に対する賃金の支払い</t>
    <rPh sb="0" eb="3">
      <t>ヒジョウキン</t>
    </rPh>
    <rPh sb="3" eb="5">
      <t>ショクイン</t>
    </rPh>
    <rPh sb="6" eb="7">
      <t>タイ</t>
    </rPh>
    <rPh sb="9" eb="11">
      <t>チンギン</t>
    </rPh>
    <rPh sb="12" eb="14">
      <t>シハラ</t>
    </rPh>
    <phoneticPr fontId="5"/>
  </si>
  <si>
    <t>債権回収会社に対する立入検査及び調査等のための旅費</t>
    <rPh sb="0" eb="2">
      <t>サイケン</t>
    </rPh>
    <rPh sb="2" eb="4">
      <t>カイシュウ</t>
    </rPh>
    <rPh sb="4" eb="6">
      <t>カイシャ</t>
    </rPh>
    <rPh sb="7" eb="8">
      <t>タイ</t>
    </rPh>
    <rPh sb="10" eb="12">
      <t>タチイリ</t>
    </rPh>
    <rPh sb="12" eb="14">
      <t>ケンサ</t>
    </rPh>
    <rPh sb="14" eb="15">
      <t>オヨ</t>
    </rPh>
    <rPh sb="16" eb="18">
      <t>チョウサ</t>
    </rPh>
    <rPh sb="18" eb="19">
      <t>トウ</t>
    </rPh>
    <rPh sb="23" eb="25">
      <t>リョヒ</t>
    </rPh>
    <phoneticPr fontId="5"/>
  </si>
  <si>
    <t>A.名鉄観光サービス株式会社</t>
    <phoneticPr fontId="5"/>
  </si>
  <si>
    <t>名鉄観光サービス株式会社</t>
    <rPh sb="0" eb="2">
      <t>メイテツ</t>
    </rPh>
    <rPh sb="2" eb="4">
      <t>カンコウ</t>
    </rPh>
    <rPh sb="8" eb="10">
      <t>カブシキ</t>
    </rPh>
    <rPh sb="10" eb="12">
      <t>カイシャ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</si>
  <si>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</si>
  <si>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</si>
  <si>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</si>
  <si>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</si>
  <si>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</si>
  <si>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</si>
  <si>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</si>
  <si>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</si>
  <si>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旅費</t>
    <rPh sb="0" eb="2">
      <t>リョヒ</t>
    </rPh>
    <phoneticPr fontId="5"/>
  </si>
  <si>
    <t>-</t>
    <phoneticPr fontId="5"/>
  </si>
  <si>
    <t>職員I</t>
    <rPh sb="0" eb="2">
      <t>ショクイン</t>
    </rPh>
    <phoneticPr fontId="5"/>
  </si>
  <si>
    <t>職員J</t>
    <rPh sb="0" eb="2">
      <t>ショクイン</t>
    </rPh>
    <phoneticPr fontId="5"/>
  </si>
  <si>
    <t>-</t>
    <phoneticPr fontId="5"/>
  </si>
  <si>
    <t>非常勤職員の雇用</t>
    <rPh sb="0" eb="3">
      <t>ヒジョウキン</t>
    </rPh>
    <rPh sb="3" eb="5">
      <t>ショクイン</t>
    </rPh>
    <rPh sb="6" eb="8">
      <t>コヨウ</t>
    </rPh>
    <phoneticPr fontId="5"/>
  </si>
  <si>
    <t>切手販売</t>
    <rPh sb="0" eb="2">
      <t>キッテ</t>
    </rPh>
    <rPh sb="2" eb="4">
      <t>ハンバイ</t>
    </rPh>
    <phoneticPr fontId="5"/>
  </si>
  <si>
    <t>-</t>
    <phoneticPr fontId="5"/>
  </si>
  <si>
    <t>-</t>
    <phoneticPr fontId="5"/>
  </si>
  <si>
    <t>一般社団法人日本内部監査協会</t>
    <phoneticPr fontId="5"/>
  </si>
  <si>
    <t>講習受講</t>
    <rPh sb="0" eb="2">
      <t>コウシュウ</t>
    </rPh>
    <rPh sb="2" eb="4">
      <t>ジュコウ</t>
    </rPh>
    <phoneticPr fontId="5"/>
  </si>
  <si>
    <t>物品購入（消耗品）</t>
    <rPh sb="0" eb="2">
      <t>ブッピン</t>
    </rPh>
    <rPh sb="2" eb="4">
      <t>コウニュウ</t>
    </rPh>
    <rPh sb="5" eb="8">
      <t>ショウモウヒン</t>
    </rPh>
    <phoneticPr fontId="5"/>
  </si>
  <si>
    <t>物品購入（図書）</t>
    <rPh sb="0" eb="2">
      <t>ブッピン</t>
    </rPh>
    <rPh sb="2" eb="4">
      <t>コウニュウ</t>
    </rPh>
    <rPh sb="5" eb="7">
      <t>トショ</t>
    </rPh>
    <phoneticPr fontId="5"/>
  </si>
  <si>
    <t>資金前渡官吏</t>
    <phoneticPr fontId="5"/>
  </si>
  <si>
    <t>物品購入（ICｶｰﾄﾞﾁｬｰｼﾞ）</t>
    <rPh sb="0" eb="2">
      <t>ブッピン</t>
    </rPh>
    <rPh sb="2" eb="4">
      <t>コウニュウ</t>
    </rPh>
    <phoneticPr fontId="5"/>
  </si>
  <si>
    <t>定期刊行物購読料</t>
    <rPh sb="0" eb="2">
      <t>テイキ</t>
    </rPh>
    <rPh sb="2" eb="5">
      <t>カンコウブツ</t>
    </rPh>
    <rPh sb="5" eb="8">
      <t>コウドクリョウ</t>
    </rPh>
    <phoneticPr fontId="5"/>
  </si>
  <si>
    <t>株式会社グラフィック</t>
    <phoneticPr fontId="5"/>
  </si>
  <si>
    <t>法令翻訳</t>
    <rPh sb="0" eb="2">
      <t>ホウレイ</t>
    </rPh>
    <rPh sb="2" eb="4">
      <t>ホンヤク</t>
    </rPh>
    <phoneticPr fontId="5"/>
  </si>
  <si>
    <t>有限会社法務弘済会印紙口</t>
    <phoneticPr fontId="5"/>
  </si>
  <si>
    <t>B.有限会社法務弘済会印紙口</t>
    <phoneticPr fontId="5"/>
  </si>
  <si>
    <t>C.職員Ｊ</t>
    <rPh sb="2" eb="4">
      <t>ショクイン</t>
    </rPh>
    <phoneticPr fontId="5"/>
  </si>
  <si>
    <t>株式会社メディア総合研究所</t>
    <phoneticPr fontId="5"/>
  </si>
  <si>
    <t>株式会社日本金融通信社</t>
    <phoneticPr fontId="5"/>
  </si>
  <si>
    <t>株式会社三省堂書店</t>
    <phoneticPr fontId="5"/>
  </si>
  <si>
    <t>株式会社きんざい</t>
    <phoneticPr fontId="5"/>
  </si>
  <si>
    <t>株式会社第一文真堂</t>
    <phoneticPr fontId="5"/>
  </si>
  <si>
    <t>新日本法規出版株式会社</t>
    <phoneticPr fontId="5"/>
  </si>
  <si>
    <t>3,226/51</t>
    <phoneticPr fontId="5"/>
  </si>
  <si>
    <t>　成果目標については，単に前年度の改善率を上回っていれば目標を達成したと評価するというよりも，自主的改善率をできるだけ100％に近づけるという主旨で設定しているところ，成果実績も90％以上で推移していることから，成果目標に見合ったものと判断した。</t>
    <rPh sb="92" eb="94">
      <t>イジョウ</t>
    </rPh>
    <phoneticPr fontId="5"/>
  </si>
  <si>
    <t>国民の財産や身分関係の保護(Ⅲ-10)</t>
    <phoneticPr fontId="5"/>
  </si>
  <si>
    <t>債権管理回収業の審査監督(Ⅲ-10-(3))</t>
    <phoneticPr fontId="5"/>
  </si>
  <si>
    <t>-</t>
    <phoneticPr fontId="5"/>
  </si>
  <si>
    <t>-</t>
    <phoneticPr fontId="5"/>
  </si>
  <si>
    <t>　外部有識者による点検対象外である。</t>
    <phoneticPr fontId="5"/>
  </si>
  <si>
    <t>-</t>
    <phoneticPr fontId="5"/>
  </si>
  <si>
    <t>庁費：サービサー法改正に伴う広報経費の増</t>
    <rPh sb="0" eb="2">
      <t>チョウヒ</t>
    </rPh>
    <rPh sb="8" eb="9">
      <t>ホウ</t>
    </rPh>
    <rPh sb="9" eb="11">
      <t>カイセイ</t>
    </rPh>
    <rPh sb="12" eb="13">
      <t>トモナ</t>
    </rPh>
    <rPh sb="14" eb="16">
      <t>コウホウ</t>
    </rPh>
    <rPh sb="16" eb="18">
      <t>ケイヒ</t>
    </rPh>
    <rPh sb="19" eb="20">
      <t>ゾウ</t>
    </rPh>
    <phoneticPr fontId="5"/>
  </si>
  <si>
    <t>縮減</t>
  </si>
  <si>
    <t>司法法制課長
福原　道雄</t>
    <rPh sb="7" eb="9">
      <t>フクハラ</t>
    </rPh>
    <rPh sb="10" eb="11">
      <t>ミチ</t>
    </rPh>
    <rPh sb="11" eb="12">
      <t>オス</t>
    </rPh>
    <phoneticPr fontId="5"/>
  </si>
  <si>
    <t>-</t>
    <phoneticPr fontId="5"/>
  </si>
  <si>
    <t>　各経費について執行実績を踏まえた見直しを図るほか，事業計画の見直しを行い，経費の削減を図るべきである。</t>
    <phoneticPr fontId="5"/>
  </si>
  <si>
    <t>　庁費について，執行実績に基づき計画の見直しを行い，経費の削減を図った（▲0.04百万円）。</t>
    <rPh sb="1" eb="3">
      <t>チョウヒ</t>
    </rPh>
    <rPh sb="8" eb="10">
      <t>シッコウ</t>
    </rPh>
    <rPh sb="10" eb="12">
      <t>ジッセキ</t>
    </rPh>
    <rPh sb="13" eb="14">
      <t>モト</t>
    </rPh>
    <rPh sb="16" eb="18">
      <t>ケイカク</t>
    </rPh>
    <rPh sb="19" eb="21">
      <t>ミナオ</t>
    </rPh>
    <rPh sb="23" eb="24">
      <t>オコナ</t>
    </rPh>
    <rPh sb="26" eb="28">
      <t>ケイヒ</t>
    </rPh>
    <rPh sb="29" eb="31">
      <t>サクゲン</t>
    </rPh>
    <rPh sb="32" eb="33">
      <t>ハカ</t>
    </rPh>
    <rPh sb="41" eb="42">
      <t>ヒャク</t>
    </rPh>
    <rPh sb="42" eb="44">
      <t>マンエン</t>
    </rPh>
    <phoneticPr fontId="5"/>
  </si>
  <si>
    <t>通信運搬費</t>
    <rPh sb="0" eb="5">
      <t>ツウシンウンパンヒ</t>
    </rPh>
    <phoneticPr fontId="5"/>
  </si>
  <si>
    <t>切手購入</t>
    <rPh sb="0" eb="2">
      <t>キッテ</t>
    </rPh>
    <rPh sb="2" eb="4">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</si>
</sst>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112864</xdr:colOff>
      <xdr:row>742</xdr:row>
      <xdr:rowOff>13048</xdr:rowOff>
    </xdr:from>
    <xdr:to>
      <xdr:col>49</xdr:col>
      <xdr:colOff>303364</xdr:colOff>
      <xdr:row>777</xdr:row>
      <xdr:rowOff>279749</xdr:rowOff>
    </xdr:to>
    <xdr:sp macro="" textlink="">
      <xdr:nvSpPr>
        <xdr:cNvPr id="1031" name="AutoShape 7"/>
        <xdr:cNvSpPr>
          <a:spLocks noChangeAspect="1" noChangeArrowheads="1"/>
        </xdr:cNvSpPr>
      </xdr:nvSpPr>
      <xdr:spPr bwMode="auto">
        <a:xfrm>
          <a:off x="1678617" y="44532637"/>
          <a:ext cx="8214987" cy="6529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19050</xdr:colOff>
      <xdr:row>742</xdr:row>
      <xdr:rowOff>85725</xdr:rowOff>
    </xdr:from>
    <xdr:to>
      <xdr:col>49</xdr:col>
      <xdr:colOff>209550</xdr:colOff>
      <xdr:row>778</xdr:row>
      <xdr:rowOff>38101</xdr:rowOff>
    </xdr:to>
    <xdr:sp macro="" textlink="">
      <xdr:nvSpPr>
        <xdr:cNvPr id="1080" name="AutoShape 56"/>
        <xdr:cNvSpPr>
          <a:spLocks noChangeAspect="1" noChangeArrowheads="1"/>
        </xdr:cNvSpPr>
      </xdr:nvSpPr>
      <xdr:spPr bwMode="auto">
        <a:xfrm>
          <a:off x="1619250" y="44596050"/>
          <a:ext cx="8391525" cy="6534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13048</xdr:colOff>
      <xdr:row>742</xdr:row>
      <xdr:rowOff>195717</xdr:rowOff>
    </xdr:from>
    <xdr:to>
      <xdr:col>49</xdr:col>
      <xdr:colOff>444843</xdr:colOff>
      <xdr:row>756</xdr:row>
      <xdr:rowOff>581702</xdr:rowOff>
    </xdr:to>
    <xdr:pic>
      <xdr:nvPicPr>
        <xdr:cNvPr id="2" name="図 1"/>
        <xdr:cNvPicPr>
          <a:picLocks noChangeAspect="1"/>
        </xdr:cNvPicPr>
      </xdr:nvPicPr>
      <xdr:blipFill>
        <a:blip xmlns:r="http://schemas.openxmlformats.org/officeDocument/2006/relationships" r:embed="rId1"/>
        <a:stretch>
          <a:fillRect/>
        </a:stretch>
      </xdr:blipFill>
      <xdr:spPr>
        <a:xfrm>
          <a:off x="1187363" y="44715306"/>
          <a:ext cx="8847720" cy="5318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49</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174</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552</v>
      </c>
      <c r="AF5" s="698"/>
      <c r="AG5" s="698"/>
      <c r="AH5" s="698"/>
      <c r="AI5" s="698"/>
      <c r="AJ5" s="698"/>
      <c r="AK5" s="698"/>
      <c r="AL5" s="698"/>
      <c r="AM5" s="698"/>
      <c r="AN5" s="698"/>
      <c r="AO5" s="698"/>
      <c r="AP5" s="699"/>
      <c r="AQ5" s="700" t="s">
        <v>651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3" t="s">
        <v>546</v>
      </c>
      <c r="Z7" s="439"/>
      <c r="AA7" s="439"/>
      <c r="AB7" s="439"/>
      <c r="AC7" s="439"/>
      <c r="AD7" s="924"/>
      <c r="AE7" s="913" t="s">
        <v>600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10</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20">
        <v>11</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652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10</v>
      </c>
      <c r="Q18" s="881"/>
      <c r="R18" s="881"/>
      <c r="S18" s="881"/>
      <c r="T18" s="881"/>
      <c r="U18" s="881"/>
      <c r="V18" s="882"/>
      <c r="W18" s="880">
        <f>SUM(W13:AC17)</f>
        <v>10</v>
      </c>
      <c r="X18" s="881"/>
      <c r="Y18" s="881"/>
      <c r="Z18" s="881"/>
      <c r="AA18" s="881"/>
      <c r="AB18" s="881"/>
      <c r="AC18" s="882"/>
      <c r="AD18" s="880">
        <f>SUM(AD13:AJ17)</f>
        <v>10</v>
      </c>
      <c r="AE18" s="881"/>
      <c r="AF18" s="881"/>
      <c r="AG18" s="881"/>
      <c r="AH18" s="881"/>
      <c r="AI18" s="881"/>
      <c r="AJ18" s="882"/>
      <c r="AK18" s="880">
        <f>SUM(AK13:AQ17)</f>
        <v>10</v>
      </c>
      <c r="AL18" s="881"/>
      <c r="AM18" s="881"/>
      <c r="AN18" s="881"/>
      <c r="AO18" s="881"/>
      <c r="AP18" s="881"/>
      <c r="AQ18" s="882"/>
      <c r="AR18" s="880">
        <f>SUM(AR13:AX17)</f>
        <v>11</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7</v>
      </c>
      <c r="Q19" s="657"/>
      <c r="R19" s="657"/>
      <c r="S19" s="657"/>
      <c r="T19" s="657"/>
      <c r="U19" s="657"/>
      <c r="V19" s="658"/>
      <c r="W19" s="656">
        <v>9</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v>
      </c>
      <c r="Q20" s="311"/>
      <c r="R20" s="311"/>
      <c r="S20" s="311"/>
      <c r="T20" s="311"/>
      <c r="U20" s="311"/>
      <c r="V20" s="311"/>
      <c r="W20" s="311">
        <f t="shared" ref="W20" si="0">IF(W18=0, "-", SUM(W19)/W18)</f>
        <v>0.9</v>
      </c>
      <c r="X20" s="311"/>
      <c r="Y20" s="311"/>
      <c r="Z20" s="311"/>
      <c r="AA20" s="311"/>
      <c r="AB20" s="311"/>
      <c r="AC20" s="311"/>
      <c r="AD20" s="311">
        <f t="shared" ref="AD20" si="1">IF(AD18=0, "-", SUM(AD19)/AD18)</f>
        <v>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0.7</v>
      </c>
      <c r="Q21" s="311"/>
      <c r="R21" s="311"/>
      <c r="S21" s="311"/>
      <c r="T21" s="311"/>
      <c r="U21" s="311"/>
      <c r="V21" s="311"/>
      <c r="W21" s="311">
        <f t="shared" ref="W21" si="2">IF(W19=0, "-", SUM(W19)/SUM(W13,W14))</f>
        <v>0.9</v>
      </c>
      <c r="X21" s="311"/>
      <c r="Y21" s="311"/>
      <c r="Z21" s="311"/>
      <c r="AA21" s="311"/>
      <c r="AB21" s="311"/>
      <c r="AC21" s="311"/>
      <c r="AD21" s="311">
        <f t="shared" ref="AD21" si="3">IF(AD19=0, "-", SUM(AD19)/SUM(AD13,AD14))</f>
        <v>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473</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6</v>
      </c>
      <c r="Q23" s="921"/>
      <c r="R23" s="921"/>
      <c r="S23" s="921"/>
      <c r="T23" s="921"/>
      <c r="U23" s="921"/>
      <c r="V23" s="938"/>
      <c r="W23" s="920">
        <v>7</v>
      </c>
      <c r="X23" s="921"/>
      <c r="Y23" s="921"/>
      <c r="Z23" s="921"/>
      <c r="AA23" s="921"/>
      <c r="AB23" s="921"/>
      <c r="AC23" s="938"/>
      <c r="AD23" s="975" t="s">
        <v>649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558</v>
      </c>
      <c r="H24" s="957"/>
      <c r="I24" s="957"/>
      <c r="J24" s="957"/>
      <c r="K24" s="957"/>
      <c r="L24" s="957"/>
      <c r="M24" s="957"/>
      <c r="N24" s="957"/>
      <c r="O24" s="958"/>
      <c r="P24" s="656">
        <v>3</v>
      </c>
      <c r="Q24" s="657"/>
      <c r="R24" s="657"/>
      <c r="S24" s="657"/>
      <c r="T24" s="657"/>
      <c r="U24" s="657"/>
      <c r="V24" s="658"/>
      <c r="W24" s="656">
        <v>4</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559</v>
      </c>
      <c r="H25" s="957"/>
      <c r="I25" s="957"/>
      <c r="J25" s="957"/>
      <c r="K25" s="957"/>
      <c r="L25" s="957"/>
      <c r="M25" s="957"/>
      <c r="N25" s="957"/>
      <c r="O25" s="958"/>
      <c r="P25" s="656">
        <v>0.3</v>
      </c>
      <c r="Q25" s="657"/>
      <c r="R25" s="657"/>
      <c r="S25" s="657"/>
      <c r="T25" s="657"/>
      <c r="U25" s="657"/>
      <c r="V25" s="658"/>
      <c r="W25" s="656">
        <v>0.3</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556</v>
      </c>
      <c r="H26" s="957"/>
      <c r="I26" s="957"/>
      <c r="J26" s="957"/>
      <c r="K26" s="957"/>
      <c r="L26" s="957"/>
      <c r="M26" s="957"/>
      <c r="N26" s="957"/>
      <c r="O26" s="958"/>
      <c r="P26" s="656" t="s">
        <v>560</v>
      </c>
      <c r="Q26" s="657"/>
      <c r="R26" s="657"/>
      <c r="S26" s="657"/>
      <c r="T26" s="657"/>
      <c r="U26" s="657"/>
      <c r="V26" s="658"/>
      <c r="W26" s="656" t="s">
        <v>648</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556</v>
      </c>
      <c r="H27" s="957"/>
      <c r="I27" s="957"/>
      <c r="J27" s="957"/>
      <c r="K27" s="957"/>
      <c r="L27" s="957"/>
      <c r="M27" s="957"/>
      <c r="N27" s="957"/>
      <c r="O27" s="958"/>
      <c r="P27" s="656" t="s">
        <v>560</v>
      </c>
      <c r="Q27" s="657"/>
      <c r="R27" s="657"/>
      <c r="S27" s="657"/>
      <c r="T27" s="657"/>
      <c r="U27" s="657"/>
      <c r="V27" s="658"/>
      <c r="W27" s="656" t="s">
        <v>648</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0.69999999999999929</v>
      </c>
      <c r="Q28" s="881"/>
      <c r="R28" s="881"/>
      <c r="S28" s="881"/>
      <c r="T28" s="881"/>
      <c r="U28" s="881"/>
      <c r="V28" s="882"/>
      <c r="W28" s="880">
        <f>W29-SUM(W23:W27)</f>
        <v>-0.30000000000000071</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10</v>
      </c>
      <c r="Q29" s="935"/>
      <c r="R29" s="935"/>
      <c r="S29" s="935"/>
      <c r="T29" s="935"/>
      <c r="U29" s="935"/>
      <c r="V29" s="936"/>
      <c r="W29" s="934">
        <f>AR13</f>
        <v>11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563</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517</v>
      </c>
      <c r="AC32" s="457"/>
      <c r="AD32" s="457"/>
      <c r="AE32" s="211">
        <v>95</v>
      </c>
      <c r="AF32" s="212"/>
      <c r="AG32" s="212"/>
      <c r="AH32" s="212"/>
      <c r="AI32" s="211">
        <v>90.5</v>
      </c>
      <c r="AJ32" s="212"/>
      <c r="AK32" s="212"/>
      <c r="AL32" s="212"/>
      <c r="AM32" s="211">
        <v>100</v>
      </c>
      <c r="AN32" s="212"/>
      <c r="AO32" s="212"/>
      <c r="AP32" s="212"/>
      <c r="AQ32" s="333" t="s">
        <v>563</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v>90.9</v>
      </c>
      <c r="AF33" s="212"/>
      <c r="AG33" s="212"/>
      <c r="AH33" s="212"/>
      <c r="AI33" s="211">
        <v>95</v>
      </c>
      <c r="AJ33" s="212"/>
      <c r="AK33" s="212"/>
      <c r="AL33" s="212"/>
      <c r="AM33" s="211">
        <v>90.5</v>
      </c>
      <c r="AN33" s="212"/>
      <c r="AO33" s="212"/>
      <c r="AP33" s="212"/>
      <c r="AQ33" s="333">
        <f>AM32</f>
        <v>100</v>
      </c>
      <c r="AR33" s="200"/>
      <c r="AS33" s="200"/>
      <c r="AT33" s="334"/>
      <c r="AU33" s="212" t="s">
        <v>556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104.5104510451045</v>
      </c>
      <c r="AF34" s="212"/>
      <c r="AG34" s="212"/>
      <c r="AH34" s="212"/>
      <c r="AI34" s="211">
        <f>AI32/AI33*100</f>
        <v>95.263157894736835</v>
      </c>
      <c r="AJ34" s="212"/>
      <c r="AK34" s="212"/>
      <c r="AL34" s="212"/>
      <c r="AM34" s="211">
        <f>AM32/AM33*100</f>
        <v>110.49723756906079</v>
      </c>
      <c r="AN34" s="212"/>
      <c r="AO34" s="212"/>
      <c r="AP34" s="212"/>
      <c r="AQ34" s="333" t="s">
        <v>563</v>
      </c>
      <c r="AR34" s="200"/>
      <c r="AS34" s="200"/>
      <c r="AT34" s="334"/>
      <c r="AU34" s="212" t="s">
        <v>556</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3.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15">
      <c r="A80" s="866"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55</v>
      </c>
      <c r="AF101" s="212"/>
      <c r="AG101" s="212"/>
      <c r="AH101" s="213"/>
      <c r="AI101" s="211">
        <v>49</v>
      </c>
      <c r="AJ101" s="212"/>
      <c r="AK101" s="212"/>
      <c r="AL101" s="213"/>
      <c r="AM101" s="211">
        <v>51</v>
      </c>
      <c r="AN101" s="212"/>
      <c r="AO101" s="212"/>
      <c r="AP101" s="213"/>
      <c r="AQ101" s="211" t="s">
        <v>556</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49</v>
      </c>
      <c r="AF102" s="414"/>
      <c r="AG102" s="414"/>
      <c r="AH102" s="414"/>
      <c r="AI102" s="414">
        <v>47</v>
      </c>
      <c r="AJ102" s="414"/>
      <c r="AK102" s="414"/>
      <c r="AL102" s="414"/>
      <c r="AM102" s="414">
        <v>48</v>
      </c>
      <c r="AN102" s="414"/>
      <c r="AO102" s="414"/>
      <c r="AP102" s="414"/>
      <c r="AQ102" s="266">
        <v>52</v>
      </c>
      <c r="AR102" s="267"/>
      <c r="AS102" s="267"/>
      <c r="AT102" s="312"/>
      <c r="AU102" s="266" t="s">
        <v>560</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f>ROUND(2998/55,1)</f>
        <v>54.5</v>
      </c>
      <c r="AF116" s="414"/>
      <c r="AG116" s="414"/>
      <c r="AH116" s="414"/>
      <c r="AI116" s="414">
        <f>ROUND(3219/49,1)</f>
        <v>65.7</v>
      </c>
      <c r="AJ116" s="414"/>
      <c r="AK116" s="414"/>
      <c r="AL116" s="414"/>
      <c r="AM116" s="414">
        <f>ROUND(3226/51,1)</f>
        <v>63.3</v>
      </c>
      <c r="AN116" s="414"/>
      <c r="AO116" s="414"/>
      <c r="AP116" s="414"/>
      <c r="AQ116" s="211" t="s">
        <v>560</v>
      </c>
      <c r="AR116" s="212"/>
      <c r="AS116" s="212"/>
      <c r="AT116" s="212"/>
      <c r="AU116" s="212"/>
      <c r="AV116" s="212"/>
      <c r="AW116" s="212"/>
      <c r="AX116" s="214"/>
    </row>
    <row r="117" spans="1:50" ht="2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641</v>
      </c>
      <c r="AN117" s="547"/>
      <c r="AO117" s="547"/>
      <c r="AP117" s="547"/>
      <c r="AQ117" s="547" t="s">
        <v>573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f>AE101</f>
        <v>55</v>
      </c>
      <c r="AF134" s="200"/>
      <c r="AG134" s="200"/>
      <c r="AH134" s="200"/>
      <c r="AI134" s="199">
        <f t="shared" ref="AI134" si="4">AI101</f>
        <v>49</v>
      </c>
      <c r="AJ134" s="200"/>
      <c r="AK134" s="200"/>
      <c r="AL134" s="200"/>
      <c r="AM134" s="199">
        <f t="shared" ref="AM134" si="5">AM101</f>
        <v>51</v>
      </c>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54.7</v>
      </c>
      <c r="AF135" s="200"/>
      <c r="AG135" s="200"/>
      <c r="AH135" s="200"/>
      <c r="AI135" s="199">
        <v>55.7</v>
      </c>
      <c r="AJ135" s="200"/>
      <c r="AK135" s="200"/>
      <c r="AL135" s="200"/>
      <c r="AM135" s="199">
        <v>51</v>
      </c>
      <c r="AN135" s="200"/>
      <c r="AO135" s="200"/>
      <c r="AP135" s="200"/>
      <c r="AQ135" s="199" t="s">
        <v>563</v>
      </c>
      <c r="AR135" s="200"/>
      <c r="AS135" s="200"/>
      <c r="AT135" s="200"/>
      <c r="AU135" s="199" t="s">
        <v>646</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563</v>
      </c>
      <c r="AR137" s="192"/>
      <c r="AS137" s="126" t="s">
        <v>356</v>
      </c>
      <c r="AT137" s="127"/>
      <c r="AU137" s="193" t="s">
        <v>563</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834" t="s">
        <v>517</v>
      </c>
      <c r="AC138" s="835"/>
      <c r="AD138" s="836"/>
      <c r="AE138" s="199">
        <f>AE32</f>
        <v>95</v>
      </c>
      <c r="AF138" s="200"/>
      <c r="AG138" s="200"/>
      <c r="AH138" s="200"/>
      <c r="AI138" s="199">
        <f>AI32</f>
        <v>90.5</v>
      </c>
      <c r="AJ138" s="200"/>
      <c r="AK138" s="200"/>
      <c r="AL138" s="200"/>
      <c r="AM138" s="199">
        <v>100</v>
      </c>
      <c r="AN138" s="200"/>
      <c r="AO138" s="200"/>
      <c r="AP138" s="200"/>
      <c r="AQ138" s="199" t="s">
        <v>563</v>
      </c>
      <c r="AR138" s="200"/>
      <c r="AS138" s="200"/>
      <c r="AT138" s="200"/>
      <c r="AU138" s="199" t="s">
        <v>567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34" t="s">
        <v>517</v>
      </c>
      <c r="AC139" s="835"/>
      <c r="AD139" s="836"/>
      <c r="AE139" s="199">
        <v>90.9</v>
      </c>
      <c r="AF139" s="200"/>
      <c r="AG139" s="200"/>
      <c r="AH139" s="200"/>
      <c r="AI139" s="199">
        <v>95</v>
      </c>
      <c r="AJ139" s="200"/>
      <c r="AK139" s="200"/>
      <c r="AL139" s="200"/>
      <c r="AM139" s="199">
        <f>AI138</f>
        <v>90.5</v>
      </c>
      <c r="AN139" s="200"/>
      <c r="AO139" s="200"/>
      <c r="AP139" s="200"/>
      <c r="AQ139" s="199" t="s">
        <v>567</v>
      </c>
      <c r="AR139" s="200"/>
      <c r="AS139" s="200"/>
      <c r="AT139" s="200"/>
      <c r="AU139" s="199" t="s">
        <v>567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91.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577</v>
      </c>
      <c r="AF433" s="200"/>
      <c r="AG433" s="200"/>
      <c r="AH433" s="200"/>
      <c r="AI433" s="333" t="s">
        <v>578</v>
      </c>
      <c r="AJ433" s="200"/>
      <c r="AK433" s="200"/>
      <c r="AL433" s="200"/>
      <c r="AM433" s="333" t="s">
        <v>578</v>
      </c>
      <c r="AN433" s="200"/>
      <c r="AO433" s="200"/>
      <c r="AP433" s="334"/>
      <c r="AQ433" s="333" t="s">
        <v>578</v>
      </c>
      <c r="AR433" s="200"/>
      <c r="AS433" s="200"/>
      <c r="AT433" s="334"/>
      <c r="AU433" s="200" t="s">
        <v>577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578</v>
      </c>
      <c r="AF434" s="200"/>
      <c r="AG434" s="200"/>
      <c r="AH434" s="334"/>
      <c r="AI434" s="333" t="s">
        <v>579</v>
      </c>
      <c r="AJ434" s="200"/>
      <c r="AK434" s="200"/>
      <c r="AL434" s="200"/>
      <c r="AM434" s="333" t="s">
        <v>579</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578</v>
      </c>
      <c r="AJ435" s="200"/>
      <c r="AK435" s="200"/>
      <c r="AL435" s="200"/>
      <c r="AM435" s="333" t="s">
        <v>579</v>
      </c>
      <c r="AN435" s="200"/>
      <c r="AO435" s="200"/>
      <c r="AP435" s="334"/>
      <c r="AQ435" s="333" t="s">
        <v>578</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560</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560</v>
      </c>
      <c r="AF458" s="200"/>
      <c r="AG458" s="200"/>
      <c r="AH458" s="200"/>
      <c r="AI458" s="333" t="s">
        <v>560</v>
      </c>
      <c r="AJ458" s="200"/>
      <c r="AK458" s="200"/>
      <c r="AL458" s="200"/>
      <c r="AM458" s="333" t="s">
        <v>578</v>
      </c>
      <c r="AN458" s="200"/>
      <c r="AO458" s="200"/>
      <c r="AP458" s="334"/>
      <c r="AQ458" s="333" t="s">
        <v>576</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578</v>
      </c>
      <c r="AF459" s="200"/>
      <c r="AG459" s="200"/>
      <c r="AH459" s="334"/>
      <c r="AI459" s="333" t="s">
        <v>560</v>
      </c>
      <c r="AJ459" s="200"/>
      <c r="AK459" s="200"/>
      <c r="AL459" s="200"/>
      <c r="AM459" s="333" t="s">
        <v>560</v>
      </c>
      <c r="AN459" s="200"/>
      <c r="AO459" s="200"/>
      <c r="AP459" s="334"/>
      <c r="AQ459" s="333" t="s">
        <v>560</v>
      </c>
      <c r="AR459" s="200"/>
      <c r="AS459" s="200"/>
      <c r="AT459" s="334"/>
      <c r="AU459" s="200" t="s">
        <v>560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560</v>
      </c>
      <c r="AF460" s="200"/>
      <c r="AG460" s="200"/>
      <c r="AH460" s="334"/>
      <c r="AI460" s="333" t="s">
        <v>560</v>
      </c>
      <c r="AJ460" s="200"/>
      <c r="AK460" s="200"/>
      <c r="AL460" s="200"/>
      <c r="AM460" s="333" t="s">
        <v>560</v>
      </c>
      <c r="AN460" s="200"/>
      <c r="AO460" s="200"/>
      <c r="AP460" s="334"/>
      <c r="AQ460" s="333" t="s">
        <v>560</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2"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585</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64.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89.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642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118.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573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9"/>
      <c r="E726" s="839"/>
      <c r="F726" s="840"/>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0.5"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9.5" customHeight="1" thickBot="1" x14ac:dyDescent="0.2">
      <c r="A731" s="798" t="s">
        <v>256</v>
      </c>
      <c r="B731" s="799"/>
      <c r="C731" s="799"/>
      <c r="D731" s="799"/>
      <c r="E731" s="800"/>
      <c r="F731" s="728" t="s">
        <v>653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0.75" customHeight="1" thickBot="1" x14ac:dyDescent="0.2">
      <c r="A733" s="672" t="s">
        <v>650</v>
      </c>
      <c r="B733" s="673"/>
      <c r="C733" s="673"/>
      <c r="D733" s="673"/>
      <c r="E733" s="674"/>
      <c r="F733" s="636" t="s">
        <v>654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594</v>
      </c>
      <c r="S737" s="989"/>
      <c r="T737" s="989"/>
      <c r="U737" s="989"/>
      <c r="V737" s="989"/>
      <c r="W737" s="989"/>
      <c r="X737" s="989"/>
      <c r="Y737" s="989"/>
      <c r="Z737" s="989"/>
      <c r="AA737" s="358" t="s">
        <v>359</v>
      </c>
      <c r="AB737" s="358"/>
      <c r="AC737" s="358"/>
      <c r="AD737" s="358"/>
      <c r="AE737" s="989" t="s">
        <v>593</v>
      </c>
      <c r="AF737" s="989"/>
      <c r="AG737" s="989"/>
      <c r="AH737" s="989"/>
      <c r="AI737" s="989"/>
      <c r="AJ737" s="989"/>
      <c r="AK737" s="989"/>
      <c r="AL737" s="989"/>
      <c r="AM737" s="989"/>
      <c r="AN737" s="358" t="s">
        <v>360</v>
      </c>
      <c r="AO737" s="358"/>
      <c r="AP737" s="358"/>
      <c r="AQ737" s="358"/>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58" t="s">
        <v>362</v>
      </c>
      <c r="O738" s="358"/>
      <c r="P738" s="358"/>
      <c r="Q738" s="358"/>
      <c r="R738" s="989" t="s">
        <v>597</v>
      </c>
      <c r="S738" s="989"/>
      <c r="T738" s="989"/>
      <c r="U738" s="989"/>
      <c r="V738" s="989"/>
      <c r="W738" s="989"/>
      <c r="X738" s="989"/>
      <c r="Y738" s="989"/>
      <c r="Z738" s="989"/>
      <c r="AA738" s="358" t="s">
        <v>481</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550</v>
      </c>
      <c r="F739" s="1001"/>
      <c r="G739" s="1001"/>
      <c r="H739" s="91" t="str">
        <f>IF(E739="", "", "(")</f>
        <v>(</v>
      </c>
      <c r="I739" s="984"/>
      <c r="J739" s="984"/>
      <c r="K739" s="91" t="str">
        <f>IF(OR(I739="　", I739=""), "", "-")</f>
        <v/>
      </c>
      <c r="L739" s="985">
        <v>49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603</v>
      </c>
      <c r="M781" s="664"/>
      <c r="N781" s="664"/>
      <c r="O781" s="664"/>
      <c r="P781" s="664"/>
      <c r="Q781" s="664"/>
      <c r="R781" s="664"/>
      <c r="S781" s="664"/>
      <c r="T781" s="664"/>
      <c r="U781" s="664"/>
      <c r="V781" s="664"/>
      <c r="W781" s="664"/>
      <c r="X781" s="665"/>
      <c r="Y781" s="384">
        <v>2</v>
      </c>
      <c r="Z781" s="385"/>
      <c r="AA781" s="385"/>
      <c r="AB781" s="804"/>
      <c r="AC781" s="669" t="s">
        <v>655</v>
      </c>
      <c r="AD781" s="670"/>
      <c r="AE781" s="670"/>
      <c r="AF781" s="670"/>
      <c r="AG781" s="671"/>
      <c r="AH781" s="663" t="s">
        <v>656</v>
      </c>
      <c r="AI781" s="664"/>
      <c r="AJ781" s="664"/>
      <c r="AK781" s="664"/>
      <c r="AL781" s="664"/>
      <c r="AM781" s="664"/>
      <c r="AN781" s="664"/>
      <c r="AO781" s="664"/>
      <c r="AP781" s="664"/>
      <c r="AQ781" s="664"/>
      <c r="AR781" s="664"/>
      <c r="AS781" s="664"/>
      <c r="AT781" s="665"/>
      <c r="AU781" s="384">
        <v>0.2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0.2</v>
      </c>
      <c r="AV791" s="831"/>
      <c r="AW791" s="831"/>
      <c r="AX791" s="833"/>
    </row>
    <row r="792" spans="1:50" ht="24.75" customHeight="1" x14ac:dyDescent="0.15">
      <c r="A792" s="630"/>
      <c r="B792" s="631"/>
      <c r="C792" s="631"/>
      <c r="D792" s="631"/>
      <c r="E792" s="631"/>
      <c r="F792" s="632"/>
      <c r="G792" s="594" t="s">
        <v>634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601</v>
      </c>
      <c r="H794" s="670"/>
      <c r="I794" s="670"/>
      <c r="J794" s="670"/>
      <c r="K794" s="671"/>
      <c r="L794" s="663" t="s">
        <v>602</v>
      </c>
      <c r="M794" s="664"/>
      <c r="N794" s="664"/>
      <c r="O794" s="664"/>
      <c r="P794" s="664"/>
      <c r="Q794" s="664"/>
      <c r="R794" s="664"/>
      <c r="S794" s="664"/>
      <c r="T794" s="664"/>
      <c r="U794" s="664"/>
      <c r="V794" s="664"/>
      <c r="W794" s="664"/>
      <c r="X794" s="665"/>
      <c r="Y794" s="384">
        <v>4</v>
      </c>
      <c r="Z794" s="385"/>
      <c r="AA794" s="385"/>
      <c r="AB794" s="804"/>
      <c r="AC794" s="669" t="s">
        <v>600</v>
      </c>
      <c r="AD794" s="670"/>
      <c r="AE794" s="670"/>
      <c r="AF794" s="670"/>
      <c r="AG794" s="671"/>
      <c r="AH794" s="663" t="s">
        <v>600</v>
      </c>
      <c r="AI794" s="664"/>
      <c r="AJ794" s="664"/>
      <c r="AK794" s="664"/>
      <c r="AL794" s="664"/>
      <c r="AM794" s="664"/>
      <c r="AN794" s="664"/>
      <c r="AO794" s="664"/>
      <c r="AP794" s="664"/>
      <c r="AQ794" s="664"/>
      <c r="AR794" s="664"/>
      <c r="AS794" s="664"/>
      <c r="AT794" s="665"/>
      <c r="AU794" s="384" t="s">
        <v>600</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605</v>
      </c>
      <c r="D837" s="340"/>
      <c r="E837" s="340"/>
      <c r="F837" s="340"/>
      <c r="G837" s="340"/>
      <c r="H837" s="340"/>
      <c r="I837" s="340"/>
      <c r="J837" s="341">
        <v>4180001033060</v>
      </c>
      <c r="K837" s="342"/>
      <c r="L837" s="342"/>
      <c r="M837" s="342"/>
      <c r="N837" s="342"/>
      <c r="O837" s="342"/>
      <c r="P837" s="355" t="s">
        <v>614</v>
      </c>
      <c r="Q837" s="343"/>
      <c r="R837" s="343"/>
      <c r="S837" s="343"/>
      <c r="T837" s="343"/>
      <c r="U837" s="343"/>
      <c r="V837" s="343"/>
      <c r="W837" s="343"/>
      <c r="X837" s="343"/>
      <c r="Y837" s="344">
        <v>2</v>
      </c>
      <c r="Z837" s="345"/>
      <c r="AA837" s="345"/>
      <c r="AB837" s="346"/>
      <c r="AC837" s="356" t="s">
        <v>196</v>
      </c>
      <c r="AD837" s="364"/>
      <c r="AE837" s="364"/>
      <c r="AF837" s="364"/>
      <c r="AG837" s="364"/>
      <c r="AH837" s="365" t="s">
        <v>615</v>
      </c>
      <c r="AI837" s="366"/>
      <c r="AJ837" s="366"/>
      <c r="AK837" s="366"/>
      <c r="AL837" s="350" t="s">
        <v>615</v>
      </c>
      <c r="AM837" s="351"/>
      <c r="AN837" s="351"/>
      <c r="AO837" s="352"/>
      <c r="AP837" s="353" t="s">
        <v>600</v>
      </c>
      <c r="AQ837" s="353"/>
      <c r="AR837" s="353"/>
      <c r="AS837" s="353"/>
      <c r="AT837" s="353"/>
      <c r="AU837" s="353"/>
      <c r="AV837" s="353"/>
      <c r="AW837" s="353"/>
      <c r="AX837" s="353"/>
    </row>
    <row r="838" spans="1:50" ht="30" customHeight="1" x14ac:dyDescent="0.15">
      <c r="A838" s="372">
        <v>2</v>
      </c>
      <c r="B838" s="372">
        <v>1</v>
      </c>
      <c r="C838" s="340" t="s">
        <v>606</v>
      </c>
      <c r="D838" s="340"/>
      <c r="E838" s="340"/>
      <c r="F838" s="340"/>
      <c r="G838" s="340"/>
      <c r="H838" s="340"/>
      <c r="I838" s="340"/>
      <c r="J838" s="341" t="s">
        <v>645</v>
      </c>
      <c r="K838" s="342"/>
      <c r="L838" s="342"/>
      <c r="M838" s="342"/>
      <c r="N838" s="342"/>
      <c r="O838" s="342"/>
      <c r="P838" s="343" t="s">
        <v>614</v>
      </c>
      <c r="Q838" s="343"/>
      <c r="R838" s="343"/>
      <c r="S838" s="343"/>
      <c r="T838" s="343"/>
      <c r="U838" s="343"/>
      <c r="V838" s="343"/>
      <c r="W838" s="343"/>
      <c r="X838" s="343"/>
      <c r="Y838" s="344">
        <v>0.3</v>
      </c>
      <c r="Z838" s="345"/>
      <c r="AA838" s="345"/>
      <c r="AB838" s="346"/>
      <c r="AC838" s="356" t="s">
        <v>196</v>
      </c>
      <c r="AD838" s="356"/>
      <c r="AE838" s="356"/>
      <c r="AF838" s="356"/>
      <c r="AG838" s="356"/>
      <c r="AH838" s="365" t="s">
        <v>556</v>
      </c>
      <c r="AI838" s="366"/>
      <c r="AJ838" s="366"/>
      <c r="AK838" s="366"/>
      <c r="AL838" s="350" t="s">
        <v>615</v>
      </c>
      <c r="AM838" s="351"/>
      <c r="AN838" s="351"/>
      <c r="AO838" s="352"/>
      <c r="AP838" s="353" t="s">
        <v>556</v>
      </c>
      <c r="AQ838" s="353"/>
      <c r="AR838" s="353"/>
      <c r="AS838" s="353"/>
      <c r="AT838" s="353"/>
      <c r="AU838" s="353"/>
      <c r="AV838" s="353"/>
      <c r="AW838" s="353"/>
      <c r="AX838" s="353"/>
    </row>
    <row r="839" spans="1:50" ht="30" customHeight="1" x14ac:dyDescent="0.15">
      <c r="A839" s="372">
        <v>3</v>
      </c>
      <c r="B839" s="372">
        <v>1</v>
      </c>
      <c r="C839" s="354" t="s">
        <v>607</v>
      </c>
      <c r="D839" s="340"/>
      <c r="E839" s="340"/>
      <c r="F839" s="340"/>
      <c r="G839" s="340"/>
      <c r="H839" s="340"/>
      <c r="I839" s="340"/>
      <c r="J839" s="341" t="s">
        <v>645</v>
      </c>
      <c r="K839" s="342"/>
      <c r="L839" s="342"/>
      <c r="M839" s="342"/>
      <c r="N839" s="342"/>
      <c r="O839" s="342"/>
      <c r="P839" s="355" t="s">
        <v>614</v>
      </c>
      <c r="Q839" s="343"/>
      <c r="R839" s="343"/>
      <c r="S839" s="343"/>
      <c r="T839" s="343"/>
      <c r="U839" s="343"/>
      <c r="V839" s="343"/>
      <c r="W839" s="343"/>
      <c r="X839" s="343"/>
      <c r="Y839" s="344">
        <v>0.3</v>
      </c>
      <c r="Z839" s="345"/>
      <c r="AA839" s="345"/>
      <c r="AB839" s="346"/>
      <c r="AC839" s="356" t="s">
        <v>196</v>
      </c>
      <c r="AD839" s="356"/>
      <c r="AE839" s="356"/>
      <c r="AF839" s="356"/>
      <c r="AG839" s="356"/>
      <c r="AH839" s="348" t="s">
        <v>556</v>
      </c>
      <c r="AI839" s="349"/>
      <c r="AJ839" s="349"/>
      <c r="AK839" s="349"/>
      <c r="AL839" s="350" t="s">
        <v>556</v>
      </c>
      <c r="AM839" s="351"/>
      <c r="AN839" s="351"/>
      <c r="AO839" s="352"/>
      <c r="AP839" s="353" t="s">
        <v>556</v>
      </c>
      <c r="AQ839" s="353"/>
      <c r="AR839" s="353"/>
      <c r="AS839" s="353"/>
      <c r="AT839" s="353"/>
      <c r="AU839" s="353"/>
      <c r="AV839" s="353"/>
      <c r="AW839" s="353"/>
      <c r="AX839" s="353"/>
    </row>
    <row r="840" spans="1:50" ht="30" customHeight="1" x14ac:dyDescent="0.15">
      <c r="A840" s="372">
        <v>4</v>
      </c>
      <c r="B840" s="372">
        <v>1</v>
      </c>
      <c r="C840" s="354" t="s">
        <v>608</v>
      </c>
      <c r="D840" s="340"/>
      <c r="E840" s="340"/>
      <c r="F840" s="340"/>
      <c r="G840" s="340"/>
      <c r="H840" s="340"/>
      <c r="I840" s="340"/>
      <c r="J840" s="341" t="s">
        <v>645</v>
      </c>
      <c r="K840" s="342"/>
      <c r="L840" s="342"/>
      <c r="M840" s="342"/>
      <c r="N840" s="342"/>
      <c r="O840" s="342"/>
      <c r="P840" s="355" t="s">
        <v>614</v>
      </c>
      <c r="Q840" s="343"/>
      <c r="R840" s="343"/>
      <c r="S840" s="343"/>
      <c r="T840" s="343"/>
      <c r="U840" s="343"/>
      <c r="V840" s="343"/>
      <c r="W840" s="343"/>
      <c r="X840" s="343"/>
      <c r="Y840" s="344">
        <v>0.3</v>
      </c>
      <c r="Z840" s="345"/>
      <c r="AA840" s="345"/>
      <c r="AB840" s="346"/>
      <c r="AC840" s="356" t="s">
        <v>196</v>
      </c>
      <c r="AD840" s="356"/>
      <c r="AE840" s="356"/>
      <c r="AF840" s="356"/>
      <c r="AG840" s="356"/>
      <c r="AH840" s="348" t="s">
        <v>556</v>
      </c>
      <c r="AI840" s="349"/>
      <c r="AJ840" s="349"/>
      <c r="AK840" s="349"/>
      <c r="AL840" s="350" t="s">
        <v>556</v>
      </c>
      <c r="AM840" s="351"/>
      <c r="AN840" s="351"/>
      <c r="AO840" s="352"/>
      <c r="AP840" s="353" t="s">
        <v>556</v>
      </c>
      <c r="AQ840" s="353"/>
      <c r="AR840" s="353"/>
      <c r="AS840" s="353"/>
      <c r="AT840" s="353"/>
      <c r="AU840" s="353"/>
      <c r="AV840" s="353"/>
      <c r="AW840" s="353"/>
      <c r="AX840" s="353"/>
    </row>
    <row r="841" spans="1:50" ht="30" customHeight="1" x14ac:dyDescent="0.15">
      <c r="A841" s="372">
        <v>5</v>
      </c>
      <c r="B841" s="372">
        <v>1</v>
      </c>
      <c r="C841" s="340" t="s">
        <v>609</v>
      </c>
      <c r="D841" s="340"/>
      <c r="E841" s="340"/>
      <c r="F841" s="340"/>
      <c r="G841" s="340"/>
      <c r="H841" s="340"/>
      <c r="I841" s="340"/>
      <c r="J841" s="341" t="s">
        <v>645</v>
      </c>
      <c r="K841" s="342"/>
      <c r="L841" s="342"/>
      <c r="M841" s="342"/>
      <c r="N841" s="342"/>
      <c r="O841" s="342"/>
      <c r="P841" s="343" t="s">
        <v>614</v>
      </c>
      <c r="Q841" s="343"/>
      <c r="R841" s="343"/>
      <c r="S841" s="343"/>
      <c r="T841" s="343"/>
      <c r="U841" s="343"/>
      <c r="V841" s="343"/>
      <c r="W841" s="343"/>
      <c r="X841" s="343"/>
      <c r="Y841" s="344">
        <v>0.2</v>
      </c>
      <c r="Z841" s="345"/>
      <c r="AA841" s="345"/>
      <c r="AB841" s="346"/>
      <c r="AC841" s="347" t="s">
        <v>196</v>
      </c>
      <c r="AD841" s="347"/>
      <c r="AE841" s="347"/>
      <c r="AF841" s="347"/>
      <c r="AG841" s="347"/>
      <c r="AH841" s="348" t="s">
        <v>556</v>
      </c>
      <c r="AI841" s="349"/>
      <c r="AJ841" s="349"/>
      <c r="AK841" s="349"/>
      <c r="AL841" s="350" t="s">
        <v>556</v>
      </c>
      <c r="AM841" s="351"/>
      <c r="AN841" s="351"/>
      <c r="AO841" s="352"/>
      <c r="AP841" s="353" t="s">
        <v>556</v>
      </c>
      <c r="AQ841" s="353"/>
      <c r="AR841" s="353"/>
      <c r="AS841" s="353"/>
      <c r="AT841" s="353"/>
      <c r="AU841" s="353"/>
      <c r="AV841" s="353"/>
      <c r="AW841" s="353"/>
      <c r="AX841" s="353"/>
    </row>
    <row r="842" spans="1:50" ht="30" customHeight="1" x14ac:dyDescent="0.15">
      <c r="A842" s="372">
        <v>6</v>
      </c>
      <c r="B842" s="372">
        <v>1</v>
      </c>
      <c r="C842" s="340" t="s">
        <v>610</v>
      </c>
      <c r="D842" s="340"/>
      <c r="E842" s="340"/>
      <c r="F842" s="340"/>
      <c r="G842" s="340"/>
      <c r="H842" s="340"/>
      <c r="I842" s="340"/>
      <c r="J842" s="341" t="s">
        <v>645</v>
      </c>
      <c r="K842" s="342"/>
      <c r="L842" s="342"/>
      <c r="M842" s="342"/>
      <c r="N842" s="342"/>
      <c r="O842" s="342"/>
      <c r="P842" s="343" t="s">
        <v>614</v>
      </c>
      <c r="Q842" s="343"/>
      <c r="R842" s="343"/>
      <c r="S842" s="343"/>
      <c r="T842" s="343"/>
      <c r="U842" s="343"/>
      <c r="V842" s="343"/>
      <c r="W842" s="343"/>
      <c r="X842" s="343"/>
      <c r="Y842" s="344">
        <v>0.1</v>
      </c>
      <c r="Z842" s="345"/>
      <c r="AA842" s="345"/>
      <c r="AB842" s="346"/>
      <c r="AC842" s="347" t="s">
        <v>196</v>
      </c>
      <c r="AD842" s="347"/>
      <c r="AE842" s="347"/>
      <c r="AF842" s="347"/>
      <c r="AG842" s="347"/>
      <c r="AH842" s="348" t="s">
        <v>556</v>
      </c>
      <c r="AI842" s="349"/>
      <c r="AJ842" s="349"/>
      <c r="AK842" s="349"/>
      <c r="AL842" s="350" t="s">
        <v>556</v>
      </c>
      <c r="AM842" s="351"/>
      <c r="AN842" s="351"/>
      <c r="AO842" s="352"/>
      <c r="AP842" s="353" t="s">
        <v>556</v>
      </c>
      <c r="AQ842" s="353"/>
      <c r="AR842" s="353"/>
      <c r="AS842" s="353"/>
      <c r="AT842" s="353"/>
      <c r="AU842" s="353"/>
      <c r="AV842" s="353"/>
      <c r="AW842" s="353"/>
      <c r="AX842" s="353"/>
    </row>
    <row r="843" spans="1:50" ht="30" customHeight="1" x14ac:dyDescent="0.15">
      <c r="A843" s="372">
        <v>7</v>
      </c>
      <c r="B843" s="372">
        <v>1</v>
      </c>
      <c r="C843" s="340" t="s">
        <v>611</v>
      </c>
      <c r="D843" s="340"/>
      <c r="E843" s="340"/>
      <c r="F843" s="340"/>
      <c r="G843" s="340"/>
      <c r="H843" s="340"/>
      <c r="I843" s="340"/>
      <c r="J843" s="341" t="s">
        <v>645</v>
      </c>
      <c r="K843" s="342"/>
      <c r="L843" s="342"/>
      <c r="M843" s="342"/>
      <c r="N843" s="342"/>
      <c r="O843" s="342"/>
      <c r="P843" s="343" t="s">
        <v>614</v>
      </c>
      <c r="Q843" s="343"/>
      <c r="R843" s="343"/>
      <c r="S843" s="343"/>
      <c r="T843" s="343"/>
      <c r="U843" s="343"/>
      <c r="V843" s="343"/>
      <c r="W843" s="343"/>
      <c r="X843" s="343"/>
      <c r="Y843" s="344">
        <v>0.1</v>
      </c>
      <c r="Z843" s="345"/>
      <c r="AA843" s="345"/>
      <c r="AB843" s="346"/>
      <c r="AC843" s="347" t="s">
        <v>196</v>
      </c>
      <c r="AD843" s="347"/>
      <c r="AE843" s="347"/>
      <c r="AF843" s="347"/>
      <c r="AG843" s="347"/>
      <c r="AH843" s="348" t="s">
        <v>556</v>
      </c>
      <c r="AI843" s="349"/>
      <c r="AJ843" s="349"/>
      <c r="AK843" s="349"/>
      <c r="AL843" s="350" t="s">
        <v>556</v>
      </c>
      <c r="AM843" s="351"/>
      <c r="AN843" s="351"/>
      <c r="AO843" s="352"/>
      <c r="AP843" s="353" t="s">
        <v>556</v>
      </c>
      <c r="AQ843" s="353"/>
      <c r="AR843" s="353"/>
      <c r="AS843" s="353"/>
      <c r="AT843" s="353"/>
      <c r="AU843" s="353"/>
      <c r="AV843" s="353"/>
      <c r="AW843" s="353"/>
      <c r="AX843" s="353"/>
    </row>
    <row r="844" spans="1:50" ht="30" customHeight="1" x14ac:dyDescent="0.15">
      <c r="A844" s="372">
        <v>8</v>
      </c>
      <c r="B844" s="372">
        <v>1</v>
      </c>
      <c r="C844" s="340" t="s">
        <v>612</v>
      </c>
      <c r="D844" s="340"/>
      <c r="E844" s="340"/>
      <c r="F844" s="340"/>
      <c r="G844" s="340"/>
      <c r="H844" s="340"/>
      <c r="I844" s="340"/>
      <c r="J844" s="341" t="s">
        <v>645</v>
      </c>
      <c r="K844" s="342"/>
      <c r="L844" s="342"/>
      <c r="M844" s="342"/>
      <c r="N844" s="342"/>
      <c r="O844" s="342"/>
      <c r="P844" s="343" t="s">
        <v>614</v>
      </c>
      <c r="Q844" s="343"/>
      <c r="R844" s="343"/>
      <c r="S844" s="343"/>
      <c r="T844" s="343"/>
      <c r="U844" s="343"/>
      <c r="V844" s="343"/>
      <c r="W844" s="343"/>
      <c r="X844" s="343"/>
      <c r="Y844" s="344">
        <v>0.1</v>
      </c>
      <c r="Z844" s="345"/>
      <c r="AA844" s="345"/>
      <c r="AB844" s="346"/>
      <c r="AC844" s="347" t="s">
        <v>196</v>
      </c>
      <c r="AD844" s="347"/>
      <c r="AE844" s="347"/>
      <c r="AF844" s="347"/>
      <c r="AG844" s="347"/>
      <c r="AH844" s="348" t="s">
        <v>556</v>
      </c>
      <c r="AI844" s="349"/>
      <c r="AJ844" s="349"/>
      <c r="AK844" s="349"/>
      <c r="AL844" s="350" t="s">
        <v>556</v>
      </c>
      <c r="AM844" s="351"/>
      <c r="AN844" s="351"/>
      <c r="AO844" s="352"/>
      <c r="AP844" s="353" t="s">
        <v>556</v>
      </c>
      <c r="AQ844" s="353"/>
      <c r="AR844" s="353"/>
      <c r="AS844" s="353"/>
      <c r="AT844" s="353"/>
      <c r="AU844" s="353"/>
      <c r="AV844" s="353"/>
      <c r="AW844" s="353"/>
      <c r="AX844" s="353"/>
    </row>
    <row r="845" spans="1:50" ht="30" customHeight="1" x14ac:dyDescent="0.15">
      <c r="A845" s="372">
        <v>9</v>
      </c>
      <c r="B845" s="372">
        <v>1</v>
      </c>
      <c r="C845" s="340" t="s">
        <v>613</v>
      </c>
      <c r="D845" s="340"/>
      <c r="E845" s="340"/>
      <c r="F845" s="340"/>
      <c r="G845" s="340"/>
      <c r="H845" s="340"/>
      <c r="I845" s="340"/>
      <c r="J845" s="341" t="s">
        <v>645</v>
      </c>
      <c r="K845" s="342"/>
      <c r="L845" s="342"/>
      <c r="M845" s="342"/>
      <c r="N845" s="342"/>
      <c r="O845" s="342"/>
      <c r="P845" s="343" t="s">
        <v>614</v>
      </c>
      <c r="Q845" s="343"/>
      <c r="R845" s="343"/>
      <c r="S845" s="343"/>
      <c r="T845" s="343"/>
      <c r="U845" s="343"/>
      <c r="V845" s="343"/>
      <c r="W845" s="343"/>
      <c r="X845" s="343"/>
      <c r="Y845" s="344">
        <v>0</v>
      </c>
      <c r="Z845" s="345"/>
      <c r="AA845" s="345"/>
      <c r="AB845" s="346"/>
      <c r="AC845" s="347" t="s">
        <v>196</v>
      </c>
      <c r="AD845" s="347"/>
      <c r="AE845" s="347"/>
      <c r="AF845" s="347"/>
      <c r="AG845" s="347"/>
      <c r="AH845" s="348" t="s">
        <v>556</v>
      </c>
      <c r="AI845" s="349"/>
      <c r="AJ845" s="349"/>
      <c r="AK845" s="349"/>
      <c r="AL845" s="350" t="s">
        <v>556</v>
      </c>
      <c r="AM845" s="351"/>
      <c r="AN845" s="351"/>
      <c r="AO845" s="352"/>
      <c r="AP845" s="353" t="s">
        <v>556</v>
      </c>
      <c r="AQ845" s="353"/>
      <c r="AR845" s="353"/>
      <c r="AS845" s="353"/>
      <c r="AT845" s="353"/>
      <c r="AU845" s="353"/>
      <c r="AV845" s="353"/>
      <c r="AW845" s="353"/>
      <c r="AX845" s="353"/>
    </row>
    <row r="846" spans="1:50" ht="30" customHeight="1" x14ac:dyDescent="0.15">
      <c r="A846" s="372">
        <v>10</v>
      </c>
      <c r="B846" s="372">
        <v>1</v>
      </c>
      <c r="C846" s="354" t="s">
        <v>616</v>
      </c>
      <c r="D846" s="340"/>
      <c r="E846" s="340"/>
      <c r="F846" s="340"/>
      <c r="G846" s="340"/>
      <c r="H846" s="340"/>
      <c r="I846" s="340"/>
      <c r="J846" s="341" t="s">
        <v>645</v>
      </c>
      <c r="K846" s="342"/>
      <c r="L846" s="342"/>
      <c r="M846" s="342"/>
      <c r="N846" s="342"/>
      <c r="O846" s="342"/>
      <c r="P846" s="355" t="s">
        <v>614</v>
      </c>
      <c r="Q846" s="343"/>
      <c r="R846" s="343"/>
      <c r="S846" s="343"/>
      <c r="T846" s="343"/>
      <c r="U846" s="343"/>
      <c r="V846" s="343"/>
      <c r="W846" s="343"/>
      <c r="X846" s="343"/>
      <c r="Y846" s="344">
        <v>0</v>
      </c>
      <c r="Z846" s="345"/>
      <c r="AA846" s="345"/>
      <c r="AB846" s="346"/>
      <c r="AC846" s="347" t="s">
        <v>196</v>
      </c>
      <c r="AD846" s="347"/>
      <c r="AE846" s="347"/>
      <c r="AF846" s="347"/>
      <c r="AG846" s="347"/>
      <c r="AH846" s="348" t="s">
        <v>556</v>
      </c>
      <c r="AI846" s="349"/>
      <c r="AJ846" s="349"/>
      <c r="AK846" s="349"/>
      <c r="AL846" s="350" t="s">
        <v>556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632</v>
      </c>
      <c r="D870" s="340"/>
      <c r="E870" s="340"/>
      <c r="F870" s="340"/>
      <c r="G870" s="340"/>
      <c r="H870" s="340"/>
      <c r="I870" s="340"/>
      <c r="J870" s="341">
        <v>2010002014482</v>
      </c>
      <c r="K870" s="342"/>
      <c r="L870" s="342"/>
      <c r="M870" s="342"/>
      <c r="N870" s="342"/>
      <c r="O870" s="342"/>
      <c r="P870" s="355" t="s">
        <v>620</v>
      </c>
      <c r="Q870" s="343"/>
      <c r="R870" s="343"/>
      <c r="S870" s="343"/>
      <c r="T870" s="343"/>
      <c r="U870" s="343"/>
      <c r="V870" s="343"/>
      <c r="W870" s="343"/>
      <c r="X870" s="343"/>
      <c r="Y870" s="344">
        <v>0.2</v>
      </c>
      <c r="Z870" s="345"/>
      <c r="AA870" s="345"/>
      <c r="AB870" s="346"/>
      <c r="AC870" s="356" t="s">
        <v>524</v>
      </c>
      <c r="AD870" s="364"/>
      <c r="AE870" s="364"/>
      <c r="AF870" s="364"/>
      <c r="AG870" s="364"/>
      <c r="AH870" s="365" t="s">
        <v>621</v>
      </c>
      <c r="AI870" s="366"/>
      <c r="AJ870" s="366"/>
      <c r="AK870" s="366"/>
      <c r="AL870" s="350" t="s">
        <v>621</v>
      </c>
      <c r="AM870" s="351"/>
      <c r="AN870" s="351"/>
      <c r="AO870" s="352"/>
      <c r="AP870" s="353" t="s">
        <v>622</v>
      </c>
      <c r="AQ870" s="353"/>
      <c r="AR870" s="353"/>
      <c r="AS870" s="353"/>
      <c r="AT870" s="353"/>
      <c r="AU870" s="353"/>
      <c r="AV870" s="353"/>
      <c r="AW870" s="353"/>
      <c r="AX870" s="353"/>
    </row>
    <row r="871" spans="1:50" ht="30" customHeight="1" x14ac:dyDescent="0.15">
      <c r="A871" s="372">
        <v>2</v>
      </c>
      <c r="B871" s="372">
        <v>1</v>
      </c>
      <c r="C871" s="354" t="s">
        <v>623</v>
      </c>
      <c r="D871" s="340"/>
      <c r="E871" s="340"/>
      <c r="F871" s="340"/>
      <c r="G871" s="340"/>
      <c r="H871" s="340"/>
      <c r="I871" s="340"/>
      <c r="J871" s="341">
        <v>6010005011845</v>
      </c>
      <c r="K871" s="342"/>
      <c r="L871" s="342"/>
      <c r="M871" s="342"/>
      <c r="N871" s="342"/>
      <c r="O871" s="342"/>
      <c r="P871" s="355" t="s">
        <v>624</v>
      </c>
      <c r="Q871" s="343"/>
      <c r="R871" s="343"/>
      <c r="S871" s="343"/>
      <c r="T871" s="343"/>
      <c r="U871" s="343"/>
      <c r="V871" s="343"/>
      <c r="W871" s="343"/>
      <c r="X871" s="343"/>
      <c r="Y871" s="344">
        <v>0.2</v>
      </c>
      <c r="Z871" s="345"/>
      <c r="AA871" s="345"/>
      <c r="AB871" s="346"/>
      <c r="AC871" s="356" t="s">
        <v>524</v>
      </c>
      <c r="AD871" s="356"/>
      <c r="AE871" s="356"/>
      <c r="AF871" s="356"/>
      <c r="AG871" s="356"/>
      <c r="AH871" s="365" t="s">
        <v>556</v>
      </c>
      <c r="AI871" s="366"/>
      <c r="AJ871" s="366"/>
      <c r="AK871" s="366"/>
      <c r="AL871" s="350" t="s">
        <v>621</v>
      </c>
      <c r="AM871" s="351"/>
      <c r="AN871" s="351"/>
      <c r="AO871" s="352"/>
      <c r="AP871" s="353" t="s">
        <v>556</v>
      </c>
      <c r="AQ871" s="353"/>
      <c r="AR871" s="353"/>
      <c r="AS871" s="353"/>
      <c r="AT871" s="353"/>
      <c r="AU871" s="353"/>
      <c r="AV871" s="353"/>
      <c r="AW871" s="353"/>
      <c r="AX871" s="353"/>
    </row>
    <row r="872" spans="1:50" ht="30" customHeight="1" x14ac:dyDescent="0.15">
      <c r="A872" s="372">
        <v>3</v>
      </c>
      <c r="B872" s="372">
        <v>1</v>
      </c>
      <c r="C872" s="354" t="s">
        <v>639</v>
      </c>
      <c r="D872" s="340"/>
      <c r="E872" s="340"/>
      <c r="F872" s="340"/>
      <c r="G872" s="340"/>
      <c r="H872" s="340"/>
      <c r="I872" s="340"/>
      <c r="J872" s="341">
        <v>5010401017488</v>
      </c>
      <c r="K872" s="342"/>
      <c r="L872" s="342"/>
      <c r="M872" s="342"/>
      <c r="N872" s="342"/>
      <c r="O872" s="342"/>
      <c r="P872" s="355" t="s">
        <v>625</v>
      </c>
      <c r="Q872" s="343"/>
      <c r="R872" s="343"/>
      <c r="S872" s="343"/>
      <c r="T872" s="343"/>
      <c r="U872" s="343"/>
      <c r="V872" s="343"/>
      <c r="W872" s="343"/>
      <c r="X872" s="343"/>
      <c r="Y872" s="344">
        <v>0.2</v>
      </c>
      <c r="Z872" s="345"/>
      <c r="AA872" s="345"/>
      <c r="AB872" s="346"/>
      <c r="AC872" s="356" t="s">
        <v>518</v>
      </c>
      <c r="AD872" s="356"/>
      <c r="AE872" s="356"/>
      <c r="AF872" s="356"/>
      <c r="AG872" s="356"/>
      <c r="AH872" s="348">
        <v>2</v>
      </c>
      <c r="AI872" s="349"/>
      <c r="AJ872" s="349"/>
      <c r="AK872" s="349"/>
      <c r="AL872" s="350">
        <v>91.1</v>
      </c>
      <c r="AM872" s="351"/>
      <c r="AN872" s="351"/>
      <c r="AO872" s="352"/>
      <c r="AP872" s="353" t="s">
        <v>556</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v>5180001036822</v>
      </c>
      <c r="K873" s="342"/>
      <c r="L873" s="342"/>
      <c r="M873" s="342"/>
      <c r="N873" s="342"/>
      <c r="O873" s="342"/>
      <c r="P873" s="355" t="s">
        <v>626</v>
      </c>
      <c r="Q873" s="343"/>
      <c r="R873" s="343"/>
      <c r="S873" s="343"/>
      <c r="T873" s="343"/>
      <c r="U873" s="343"/>
      <c r="V873" s="343"/>
      <c r="W873" s="343"/>
      <c r="X873" s="343"/>
      <c r="Y873" s="344">
        <v>0.1</v>
      </c>
      <c r="Z873" s="345"/>
      <c r="AA873" s="345"/>
      <c r="AB873" s="346"/>
      <c r="AC873" s="356" t="s">
        <v>524</v>
      </c>
      <c r="AD873" s="356"/>
      <c r="AE873" s="356"/>
      <c r="AF873" s="356"/>
      <c r="AG873" s="356"/>
      <c r="AH873" s="348" t="s">
        <v>556</v>
      </c>
      <c r="AI873" s="349"/>
      <c r="AJ873" s="349"/>
      <c r="AK873" s="349"/>
      <c r="AL873" s="350" t="s">
        <v>556</v>
      </c>
      <c r="AM873" s="351"/>
      <c r="AN873" s="351"/>
      <c r="AO873" s="352"/>
      <c r="AP873" s="353" t="s">
        <v>556</v>
      </c>
      <c r="AQ873" s="353"/>
      <c r="AR873" s="353"/>
      <c r="AS873" s="353"/>
      <c r="AT873" s="353"/>
      <c r="AU873" s="353"/>
      <c r="AV873" s="353"/>
      <c r="AW873" s="353"/>
      <c r="AX873" s="353"/>
    </row>
    <row r="874" spans="1:50" ht="30" customHeight="1" x14ac:dyDescent="0.15">
      <c r="A874" s="372">
        <v>5</v>
      </c>
      <c r="B874" s="372">
        <v>1</v>
      </c>
      <c r="C874" s="354" t="s">
        <v>627</v>
      </c>
      <c r="D874" s="340"/>
      <c r="E874" s="340"/>
      <c r="F874" s="340"/>
      <c r="G874" s="340"/>
      <c r="H874" s="340"/>
      <c r="I874" s="340"/>
      <c r="J874" s="341" t="s">
        <v>618</v>
      </c>
      <c r="K874" s="342"/>
      <c r="L874" s="342"/>
      <c r="M874" s="342"/>
      <c r="N874" s="342"/>
      <c r="O874" s="342"/>
      <c r="P874" s="355" t="s">
        <v>628</v>
      </c>
      <c r="Q874" s="343"/>
      <c r="R874" s="343"/>
      <c r="S874" s="343"/>
      <c r="T874" s="343"/>
      <c r="U874" s="343"/>
      <c r="V874" s="343"/>
      <c r="W874" s="343"/>
      <c r="X874" s="343"/>
      <c r="Y874" s="344">
        <v>0.1</v>
      </c>
      <c r="Z874" s="345"/>
      <c r="AA874" s="345"/>
      <c r="AB874" s="346"/>
      <c r="AC874" s="347" t="s">
        <v>196</v>
      </c>
      <c r="AD874" s="347"/>
      <c r="AE874" s="347"/>
      <c r="AF874" s="347"/>
      <c r="AG874" s="347"/>
      <c r="AH874" s="348" t="s">
        <v>556</v>
      </c>
      <c r="AI874" s="349"/>
      <c r="AJ874" s="349"/>
      <c r="AK874" s="349"/>
      <c r="AL874" s="350" t="s">
        <v>556</v>
      </c>
      <c r="AM874" s="351"/>
      <c r="AN874" s="351"/>
      <c r="AO874" s="352"/>
      <c r="AP874" s="353" t="s">
        <v>556</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v>8011101005037</v>
      </c>
      <c r="K875" s="342"/>
      <c r="L875" s="342"/>
      <c r="M875" s="342"/>
      <c r="N875" s="342"/>
      <c r="O875" s="342"/>
      <c r="P875" s="355" t="s">
        <v>629</v>
      </c>
      <c r="Q875" s="343"/>
      <c r="R875" s="343"/>
      <c r="S875" s="343"/>
      <c r="T875" s="343"/>
      <c r="U875" s="343"/>
      <c r="V875" s="343"/>
      <c r="W875" s="343"/>
      <c r="X875" s="343"/>
      <c r="Y875" s="344">
        <v>0</v>
      </c>
      <c r="Z875" s="345"/>
      <c r="AA875" s="345"/>
      <c r="AB875" s="346"/>
      <c r="AC875" s="347" t="s">
        <v>524</v>
      </c>
      <c r="AD875" s="347"/>
      <c r="AE875" s="347"/>
      <c r="AF875" s="347"/>
      <c r="AG875" s="347"/>
      <c r="AH875" s="348" t="s">
        <v>556</v>
      </c>
      <c r="AI875" s="349"/>
      <c r="AJ875" s="349"/>
      <c r="AK875" s="349"/>
      <c r="AL875" s="350" t="s">
        <v>556</v>
      </c>
      <c r="AM875" s="351"/>
      <c r="AN875" s="351"/>
      <c r="AO875" s="352"/>
      <c r="AP875" s="353" t="s">
        <v>556</v>
      </c>
      <c r="AQ875" s="353"/>
      <c r="AR875" s="353"/>
      <c r="AS875" s="353"/>
      <c r="AT875" s="353"/>
      <c r="AU875" s="353"/>
      <c r="AV875" s="353"/>
      <c r="AW875" s="353"/>
      <c r="AX875" s="353"/>
    </row>
    <row r="876" spans="1:50" ht="30" customHeight="1" x14ac:dyDescent="0.15">
      <c r="A876" s="372">
        <v>7</v>
      </c>
      <c r="B876" s="372">
        <v>1</v>
      </c>
      <c r="C876" s="354" t="s">
        <v>637</v>
      </c>
      <c r="D876" s="340"/>
      <c r="E876" s="340"/>
      <c r="F876" s="340"/>
      <c r="G876" s="340"/>
      <c r="H876" s="340"/>
      <c r="I876" s="340"/>
      <c r="J876" s="341">
        <v>7010001016830</v>
      </c>
      <c r="K876" s="342"/>
      <c r="L876" s="342"/>
      <c r="M876" s="342"/>
      <c r="N876" s="342"/>
      <c r="O876" s="342"/>
      <c r="P876" s="355" t="s">
        <v>629</v>
      </c>
      <c r="Q876" s="343"/>
      <c r="R876" s="343"/>
      <c r="S876" s="343"/>
      <c r="T876" s="343"/>
      <c r="U876" s="343"/>
      <c r="V876" s="343"/>
      <c r="W876" s="343"/>
      <c r="X876" s="343"/>
      <c r="Y876" s="344">
        <v>0</v>
      </c>
      <c r="Z876" s="345"/>
      <c r="AA876" s="345"/>
      <c r="AB876" s="346"/>
      <c r="AC876" s="347" t="s">
        <v>524</v>
      </c>
      <c r="AD876" s="347"/>
      <c r="AE876" s="347"/>
      <c r="AF876" s="347"/>
      <c r="AG876" s="347"/>
      <c r="AH876" s="348" t="s">
        <v>556</v>
      </c>
      <c r="AI876" s="349"/>
      <c r="AJ876" s="349"/>
      <c r="AK876" s="349"/>
      <c r="AL876" s="350" t="s">
        <v>556</v>
      </c>
      <c r="AM876" s="351"/>
      <c r="AN876" s="351"/>
      <c r="AO876" s="352"/>
      <c r="AP876" s="353" t="s">
        <v>556</v>
      </c>
      <c r="AQ876" s="353"/>
      <c r="AR876" s="353"/>
      <c r="AS876" s="353"/>
      <c r="AT876" s="353"/>
      <c r="AU876" s="353"/>
      <c r="AV876" s="353"/>
      <c r="AW876" s="353"/>
      <c r="AX876" s="353"/>
    </row>
    <row r="877" spans="1:50" ht="30" customHeight="1" x14ac:dyDescent="0.15">
      <c r="A877" s="372">
        <v>8</v>
      </c>
      <c r="B877" s="372">
        <v>1</v>
      </c>
      <c r="C877" s="354" t="s">
        <v>636</v>
      </c>
      <c r="D877" s="340"/>
      <c r="E877" s="340"/>
      <c r="F877" s="340"/>
      <c r="G877" s="340"/>
      <c r="H877" s="340"/>
      <c r="I877" s="340"/>
      <c r="J877" s="341">
        <v>2010001033021</v>
      </c>
      <c r="K877" s="342"/>
      <c r="L877" s="342"/>
      <c r="M877" s="342"/>
      <c r="N877" s="342"/>
      <c r="O877" s="342"/>
      <c r="P877" s="355" t="s">
        <v>629</v>
      </c>
      <c r="Q877" s="343"/>
      <c r="R877" s="343"/>
      <c r="S877" s="343"/>
      <c r="T877" s="343"/>
      <c r="U877" s="343"/>
      <c r="V877" s="343"/>
      <c r="W877" s="343"/>
      <c r="X877" s="343"/>
      <c r="Y877" s="344">
        <v>0</v>
      </c>
      <c r="Z877" s="345"/>
      <c r="AA877" s="345"/>
      <c r="AB877" s="346"/>
      <c r="AC877" s="347" t="s">
        <v>524</v>
      </c>
      <c r="AD877" s="347"/>
      <c r="AE877" s="347"/>
      <c r="AF877" s="347"/>
      <c r="AG877" s="347"/>
      <c r="AH877" s="348" t="s">
        <v>556</v>
      </c>
      <c r="AI877" s="349"/>
      <c r="AJ877" s="349"/>
      <c r="AK877" s="349"/>
      <c r="AL877" s="350" t="s">
        <v>556</v>
      </c>
      <c r="AM877" s="351"/>
      <c r="AN877" s="351"/>
      <c r="AO877" s="352"/>
      <c r="AP877" s="353" t="s">
        <v>556</v>
      </c>
      <c r="AQ877" s="353"/>
      <c r="AR877" s="353"/>
      <c r="AS877" s="353"/>
      <c r="AT877" s="353"/>
      <c r="AU877" s="353"/>
      <c r="AV877" s="353"/>
      <c r="AW877" s="353"/>
      <c r="AX877" s="353"/>
    </row>
    <row r="878" spans="1:50" ht="30" customHeight="1" x14ac:dyDescent="0.15">
      <c r="A878" s="372">
        <v>9</v>
      </c>
      <c r="B878" s="372">
        <v>1</v>
      </c>
      <c r="C878" s="354" t="s">
        <v>635</v>
      </c>
      <c r="D878" s="340"/>
      <c r="E878" s="340"/>
      <c r="F878" s="340"/>
      <c r="G878" s="340"/>
      <c r="H878" s="340"/>
      <c r="I878" s="340"/>
      <c r="J878" s="341">
        <v>4011001041557</v>
      </c>
      <c r="K878" s="342"/>
      <c r="L878" s="342"/>
      <c r="M878" s="342"/>
      <c r="N878" s="342"/>
      <c r="O878" s="342"/>
      <c r="P878" s="355" t="s">
        <v>631</v>
      </c>
      <c r="Q878" s="343"/>
      <c r="R878" s="343"/>
      <c r="S878" s="343"/>
      <c r="T878" s="343"/>
      <c r="U878" s="343"/>
      <c r="V878" s="343"/>
      <c r="W878" s="343"/>
      <c r="X878" s="343"/>
      <c r="Y878" s="344">
        <v>0</v>
      </c>
      <c r="Z878" s="345"/>
      <c r="AA878" s="345"/>
      <c r="AB878" s="346"/>
      <c r="AC878" s="347" t="s">
        <v>524</v>
      </c>
      <c r="AD878" s="347"/>
      <c r="AE878" s="347"/>
      <c r="AF878" s="347"/>
      <c r="AG878" s="347"/>
      <c r="AH878" s="348" t="s">
        <v>556</v>
      </c>
      <c r="AI878" s="349"/>
      <c r="AJ878" s="349"/>
      <c r="AK878" s="349"/>
      <c r="AL878" s="350" t="s">
        <v>556</v>
      </c>
      <c r="AM878" s="351"/>
      <c r="AN878" s="351"/>
      <c r="AO878" s="352"/>
      <c r="AP878" s="353" t="s">
        <v>556</v>
      </c>
      <c r="AQ878" s="353"/>
      <c r="AR878" s="353"/>
      <c r="AS878" s="353"/>
      <c r="AT878" s="353"/>
      <c r="AU878" s="353"/>
      <c r="AV878" s="353"/>
      <c r="AW878" s="353"/>
      <c r="AX878" s="353"/>
    </row>
    <row r="879" spans="1:50" ht="30" customHeight="1" x14ac:dyDescent="0.15">
      <c r="A879" s="372">
        <v>10</v>
      </c>
      <c r="B879" s="372">
        <v>1</v>
      </c>
      <c r="C879" s="354" t="s">
        <v>630</v>
      </c>
      <c r="D879" s="340"/>
      <c r="E879" s="340"/>
      <c r="F879" s="340"/>
      <c r="G879" s="340"/>
      <c r="H879" s="340"/>
      <c r="I879" s="340"/>
      <c r="J879" s="341">
        <v>4012801003936</v>
      </c>
      <c r="K879" s="342"/>
      <c r="L879" s="342"/>
      <c r="M879" s="342"/>
      <c r="N879" s="342"/>
      <c r="O879" s="342"/>
      <c r="P879" s="355" t="s">
        <v>625</v>
      </c>
      <c r="Q879" s="343"/>
      <c r="R879" s="343"/>
      <c r="S879" s="343"/>
      <c r="T879" s="343"/>
      <c r="U879" s="343"/>
      <c r="V879" s="343"/>
      <c r="W879" s="343"/>
      <c r="X879" s="343"/>
      <c r="Y879" s="344">
        <v>0</v>
      </c>
      <c r="Z879" s="345"/>
      <c r="AA879" s="345"/>
      <c r="AB879" s="346"/>
      <c r="AC879" s="347" t="s">
        <v>518</v>
      </c>
      <c r="AD879" s="347"/>
      <c r="AE879" s="347"/>
      <c r="AF879" s="347"/>
      <c r="AG879" s="347"/>
      <c r="AH879" s="348">
        <v>3</v>
      </c>
      <c r="AI879" s="349"/>
      <c r="AJ879" s="349"/>
      <c r="AK879" s="349"/>
      <c r="AL879" s="350">
        <v>71.3</v>
      </c>
      <c r="AM879" s="351"/>
      <c r="AN879" s="351"/>
      <c r="AO879" s="352"/>
      <c r="AP879" s="353" t="s">
        <v>556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2"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617</v>
      </c>
      <c r="D903" s="340"/>
      <c r="E903" s="340"/>
      <c r="F903" s="340"/>
      <c r="G903" s="340"/>
      <c r="H903" s="340"/>
      <c r="I903" s="340"/>
      <c r="J903" s="341" t="s">
        <v>618</v>
      </c>
      <c r="K903" s="342"/>
      <c r="L903" s="342"/>
      <c r="M903" s="342"/>
      <c r="N903" s="342"/>
      <c r="O903" s="342"/>
      <c r="P903" s="355" t="s">
        <v>619</v>
      </c>
      <c r="Q903" s="343"/>
      <c r="R903" s="343"/>
      <c r="S903" s="343"/>
      <c r="T903" s="343"/>
      <c r="U903" s="343"/>
      <c r="V903" s="343"/>
      <c r="W903" s="343"/>
      <c r="X903" s="343"/>
      <c r="Y903" s="344">
        <v>4</v>
      </c>
      <c r="Z903" s="345"/>
      <c r="AA903" s="345"/>
      <c r="AB903" s="346"/>
      <c r="AC903" s="356" t="s">
        <v>196</v>
      </c>
      <c r="AD903" s="364"/>
      <c r="AE903" s="364"/>
      <c r="AF903" s="364"/>
      <c r="AG903" s="364"/>
      <c r="AH903" s="365" t="s">
        <v>618</v>
      </c>
      <c r="AI903" s="366"/>
      <c r="AJ903" s="366"/>
      <c r="AK903" s="366"/>
      <c r="AL903" s="350" t="s">
        <v>618</v>
      </c>
      <c r="AM903" s="351"/>
      <c r="AN903" s="351"/>
      <c r="AO903" s="352"/>
      <c r="AP903" s="353" t="s">
        <v>600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483" max="49" man="1"/>
    <brk id="727" max="49" man="1"/>
    <brk id="778"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5"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2020-11-11T09:56:40Z</cp:lastPrinted>
  <dcterms:created xsi:type="dcterms:W3CDTF">2012-03-13T00:50:25Z</dcterms:created>
  <dcterms:modified xsi:type="dcterms:W3CDTF">2020-11-20T03:56:02Z</dcterms:modified>
</cp:coreProperties>
</file>