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3年度\03 【大】企画\01 【中】予算執行の調査\01 【小：10移】行政事業レビュー\05 レビューシート（作成依頼→外部有識者点検→自己点検まで）\04_中間公表\210702 公プロ以外\06-3_ CMS\政策評価別レビューシート\Ⅰ-2-(2)　法曹養成制度の充実\"/>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459" i="3"/>
  <c r="AY369" i="3"/>
  <c r="AY255" i="3"/>
  <c r="AY271"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<sst xmlns="http://schemas.openxmlformats.org/spreadsheetml/2006/main" count="2627" uniqueCount="750">
  <si>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</si>
  <si>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</si>
  <si>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</si>
  <si>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</si>
  <si>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</si>
  <si>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</si>
  <si>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</si>
  <si>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</si>
  <si>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</si>
  <si>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</si>
  <si>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</si>
  <si>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</si>
  <si>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</si>
  <si>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</si>
  <si>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</si>
  <si>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</si>
  <si>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</si>
  <si>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</si>
  <si>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</si>
  <si>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</si>
  <si>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</si>
  <si>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</si>
  <si>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</si>
  <si>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</si>
  <si>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</si>
  <si>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</si>
  <si>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</si>
  <si>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</si>
  <si>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</si>
  <si>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</si>
  <si>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</si>
  <si>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</si>
  <si>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</si>
  <si>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</si>
  <si>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</si>
  <si>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</si>
  <si>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</si>
  <si>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</si>
  <si>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</si>
  <si>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</si>
  <si>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</si>
  <si>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</si>
  <si>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</si>
  <si>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</si>
  <si>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</si>
  <si>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</si>
  <si>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</si>
  <si>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</si>
  <si>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</si>
  <si>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</si>
  <si>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</si>
  <si>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</si>
  <si>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</si>
  <si>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</si>
  <si>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</si>
  <si>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</si>
  <si>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</si>
  <si>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</si>
  <si>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</si>
  <si>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</si>
  <si>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</si>
  <si>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</si>
  <si>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</si>
  <si>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</si>
  <si>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</si>
  <si>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</si>
  <si>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</si>
  <si>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</si>
  <si>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</si>
  <si>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</si>
  <si>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</si>
  <si>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</si>
  <si>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</si>
  <si>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</si>
  <si>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</si>
  <si>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</si>
  <si>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</si>
  <si>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</si>
  <si>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</si>
  <si>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</si>
  <si>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</si>
  <si>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</si>
  <si>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</si>
  <si>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</si>
  <si>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</si>
  <si>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</si>
  <si>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</si>
  <si>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</si>
  <si>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</si>
  <si>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</si>
  <si>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</si>
  <si>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</si>
  <si>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</si>
  <si>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</si>
  <si>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</si>
  <si>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</si>
  <si>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</si>
  <si>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</si>
  <si>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</si>
  <si>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</si>
  <si>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</si>
  <si>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</si>
  <si>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</si>
  <si>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</si>
  <si>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</si>
  <si>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</si>
  <si>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</si>
  <si>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</si>
  <si>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</si>
  <si>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</si>
  <si>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</si>
  <si>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</si>
  <si>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</si>
  <si>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</si>
  <si>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</si>
  <si>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</si>
  <si>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</si>
  <si>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</si>
  <si>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</si>
  <si>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</si>
  <si>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</si>
  <si>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</si>
  <si>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</si>
  <si>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</si>
  <si>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</si>
  <si>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</si>
  <si>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</si>
  <si>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</si>
  <si>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</si>
  <si>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</si>
  <si>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</si>
  <si>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</si>
  <si>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</si>
  <si>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</si>
  <si>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</si>
  <si>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</si>
  <si>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</si>
  <si>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</si>
  <si>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</si>
  <si>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</si>
  <si>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</si>
  <si>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</si>
  <si>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</si>
  <si>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</si>
  <si>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</si>
  <si>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</si>
  <si>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</si>
  <si>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</si>
  <si>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</si>
  <si>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</si>
  <si>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</si>
  <si>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</si>
  <si>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</si>
  <si>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</si>
  <si>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</si>
  <si>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</si>
  <si>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</si>
  <si>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</si>
  <si>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</si>
  <si>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</si>
  <si>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</si>
  <si>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</si>
  <si>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</si>
  <si>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</si>
  <si>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</si>
  <si>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</si>
  <si>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</si>
  <si>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</si>
  <si>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</si>
  <si>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</si>
  <si>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</si>
  <si>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</si>
  <si>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</si>
  <si>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</si>
  <si>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</si>
  <si>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</si>
  <si>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</si>
  <si>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</si>
  <si>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</si>
  <si>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</si>
  <si>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</si>
  <si>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</si>
  <si>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</si>
  <si>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</si>
  <si>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</si>
  <si>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</si>
  <si>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</si>
  <si>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</si>
  <si>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</si>
  <si>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</si>
  <si>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</si>
  <si>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</si>
  <si>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</si>
  <si>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</si>
  <si>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</si>
  <si>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</si>
  <si>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</si>
  <si>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</si>
  <si>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</si>
  <si>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</si>
  <si>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</si>
  <si>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</si>
  <si>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</si>
  <si>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</si>
  <si>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</si>
  <si>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</si>
  <si>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</si>
  <si>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</si>
  <si>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</si>
  <si>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</si>
  <si>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</si>
  <si>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</si>
  <si>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</si>
  <si>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</si>
  <si>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</si>
  <si>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</si>
  <si>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</si>
  <si>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</si>
  <si>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</si>
  <si>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</si>
  <si>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</si>
  <si>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</si>
  <si>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</si>
  <si>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</si>
  <si>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</si>
  <si>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</si>
  <si>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</si>
  <si>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</si>
  <si>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</si>
  <si>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</si>
  <si>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</si>
  <si>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</si>
  <si>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</si>
  <si>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</si>
  <si>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</si>
  <si>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</si>
  <si>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</si>
  <si>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</si>
  <si>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</si>
  <si>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</si>
  <si>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</si>
  <si>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</si>
  <si>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</si>
  <si>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</si>
  <si>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</si>
  <si>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</si>
  <si>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</si>
  <si>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</si>
  <si>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</si>
  <si>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</si>
  <si>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</si>
  <si>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</si>
  <si>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</si>
  <si>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</si>
  <si>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</si>
  <si>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</si>
  <si>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</si>
  <si>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</si>
  <si>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</si>
  <si>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</si>
  <si>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</si>
  <si>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</si>
  <si>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</si>
  <si>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</si>
  <si>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</si>
  <si>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</si>
  <si>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</si>
  <si>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</si>
  <si>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</si>
  <si>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</si>
  <si>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</si>
  <si>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</si>
  <si>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</si>
  <si>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</si>
  <si>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</si>
  <si>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</si>
  <si>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</si>
  <si>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</si>
  <si>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</si>
  <si>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</si>
  <si>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</si>
  <si>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</si>
  <si>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</si>
  <si>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</si>
  <si>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</si>
  <si>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</si>
  <si>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</si>
  <si>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</si>
  <si>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</si>
  <si>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</si>
  <si>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</si>
  <si>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</si>
  <si>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</si>
  <si>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</si>
  <si>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</si>
  <si>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</si>
  <si>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</si>
  <si>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</si>
  <si>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</si>
  <si>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</si>
  <si>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</si>
  <si>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</si>
  <si>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</si>
  <si>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</si>
  <si>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</si>
  <si>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</si>
  <si>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</si>
  <si>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</si>
  <si>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</si>
  <si>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</si>
  <si>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</si>
  <si>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</si>
  <si>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</si>
  <si>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</si>
  <si>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</si>
  <si>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</si>
  <si>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</si>
  <si>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</si>
  <si>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</si>
  <si>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</si>
  <si>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</si>
  <si>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</si>
  <si>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</si>
  <si>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</si>
  <si>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</si>
  <si>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</si>
  <si>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</si>
  <si>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</si>
  <si>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</si>
  <si>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</si>
  <si>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</si>
  <si>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</si>
  <si>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</si>
  <si>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</si>
  <si>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</si>
  <si>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</si>
  <si>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</si>
  <si>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</si>
  <si>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</si>
  <si>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</si>
  <si>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</si>
  <si>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</si>
  <si>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</si>
  <si>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</si>
  <si>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</si>
  <si>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</si>
  <si>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</si>
  <si>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</si>
  <si>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</si>
  <si>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</si>
  <si>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</si>
  <si>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</si>
  <si>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</si>
  <si>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</si>
  <si>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</si>
  <si>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</si>
  <si>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</si>
  <si>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</si>
  <si>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</si>
  <si>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</si>
  <si>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</si>
  <si>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</si>
  <si>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</si>
  <si>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</si>
  <si>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</si>
  <si>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</si>
  <si>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</si>
  <si>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</si>
  <si>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</si>
  <si>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</si>
  <si>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</si>
  <si>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</si>
  <si>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</si>
  <si>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</si>
  <si>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</si>
  <si>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</si>
  <si>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</si>
  <si>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</si>
  <si>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</si>
  <si>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</si>
  <si>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</si>
  <si>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</si>
  <si>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</si>
  <si>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</si>
  <si>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</si>
  <si>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</si>
  <si>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</si>
  <si>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</si>
  <si>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</si>
  <si>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</si>
  <si>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</si>
  <si>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</si>
  <si>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</si>
  <si>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</si>
  <si>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</si>
  <si>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</si>
  <si>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</si>
  <si>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</si>
  <si>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</si>
  <si>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</si>
  <si>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</si>
  <si>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</si>
  <si>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</si>
  <si>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</si>
  <si>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</si>
  <si>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</si>
  <si>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</si>
  <si>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</si>
  <si>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</si>
  <si>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</si>
  <si>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</si>
  <si>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</si>
  <si>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</si>
  <si>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</si>
  <si>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</si>
  <si>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</si>
  <si>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</si>
  <si>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</si>
  <si>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</si>
  <si>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</si>
  <si>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</si>
  <si>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</si>
  <si>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</si>
  <si>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</si>
  <si>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</si>
  <si>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</si>
  <si>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</si>
  <si>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</si>
  <si>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</si>
  <si>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</si>
  <si>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</si>
  <si>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</si>
  <si>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</si>
  <si>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</si>
  <si>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</si>
  <si>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</si>
  <si>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</si>
  <si>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</si>
  <si>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</si>
  <si>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</si>
  <si>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</si>
  <si>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</si>
  <si>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</si>
  <si>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</si>
  <si>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</si>
  <si>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</si>
  <si>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</si>
  <si>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</si>
  <si>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</si>
  <si>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</si>
  <si>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</si>
  <si>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</si>
  <si>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</si>
  <si>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</si>
  <si>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</si>
  <si>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</si>
  <si>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</si>
  <si>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</si>
  <si>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</si>
  <si>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</si>
  <si>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</si>
  <si>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</si>
  <si>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</si>
  <si>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</si>
  <si>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</si>
  <si>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</si>
  <si>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</si>
  <si>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</si>
  <si>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</si>
  <si>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</si>
  <si>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</si>
  <si>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</si>
  <si>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</si>
  <si>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</si>
  <si>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</si>
  <si>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</si>
  <si>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</si>
  <si>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</si>
  <si>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</si>
  <si>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</si>
  <si>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</si>
  <si>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</si>
  <si>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</si>
  <si>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</si>
  <si>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</si>
  <si>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</si>
  <si>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</si>
  <si>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</si>
  <si>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</si>
  <si>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</si>
  <si>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</si>
  <si>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</si>
  <si>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</si>
  <si>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</si>
  <si>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</si>
  <si>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</si>
  <si>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</si>
  <si>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</si>
  <si>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</si>
  <si>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</si>
  <si>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</si>
  <si>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</si>
  <si>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</si>
  <si>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</si>
  <si>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</si>
  <si>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</si>
  <si>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</si>
  <si>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</si>
  <si>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</si>
  <si>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</si>
  <si>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</si>
  <si>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</si>
  <si>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</si>
  <si>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</si>
  <si>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</si>
  <si>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</si>
  <si>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</si>
  <si>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</si>
  <si>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</si>
  <si>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</si>
  <si>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</si>
  <si>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</si>
  <si>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</si>
  <si>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</si>
  <si>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</si>
  <si>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</si>
  <si>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</si>
  <si>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</si>
  <si>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</si>
  <si>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</si>
  <si>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</si>
  <si>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</si>
  <si>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</si>
  <si>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</si>
  <si>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</si>
  <si>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</si>
  <si>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</si>
  <si>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</si>
  <si>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</si>
  <si>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</si>
  <si>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</si>
  <si>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</si>
  <si>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</si>
  <si>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</si>
  <si>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</si>
  <si>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</si>
  <si>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</si>
  <si>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</si>
  <si>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</si>
  <si>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</si>
  <si>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</si>
  <si>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</si>
  <si>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</si>
  <si>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</si>
  <si>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</si>
  <si>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</si>
  <si>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</si>
  <si>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</si>
  <si>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</si>
  <si>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</si>
  <si>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</si>
  <si>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</si>
  <si>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</si>
  <si>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</si>
  <si>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</si>
  <si>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</si>
  <si>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</si>
  <si>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</si>
  <si>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</si>
  <si>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</si>
  <si>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</si>
  <si>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</si>
  <si>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</si>
  <si>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</si>
  <si>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</si>
  <si>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</si>
  <si>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</si>
  <si>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</si>
  <si>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</si>
  <si>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</si>
  <si>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</si>
  <si>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</si>
  <si>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</si>
  <si>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</si>
  <si>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</si>
  <si>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</si>
  <si>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</si>
  <si>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</si>
  <si>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</si>
  <si>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</si>
  <si>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</si>
  <si>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</si>
  <si>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</si>
  <si>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</si>
  <si>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</si>
  <si>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</si>
  <si>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</si>
  <si>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</si>
  <si>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</si>
  <si>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</si>
  <si>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</si>
  <si>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</si>
  <si>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</si>
  <si>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</si>
  <si>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</si>
  <si>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</si>
  <si>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</si>
  <si>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</si>
  <si>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</si>
  <si>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</si>
  <si>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</si>
  <si>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</si>
  <si>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</si>
  <si>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</si>
  <si>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</si>
  <si>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</si>
  <si>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</si>
  <si>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</si>
  <si>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</si>
  <si>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</si>
  <si>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</si>
  <si>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</si>
  <si>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</si>
  <si>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</si>
  <si>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</si>
  <si>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</si>
  <si>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</si>
  <si>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</si>
  <si>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</si>
  <si>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t>
  </si>
  <si>
    <t>司法試験の実施</t>
    <phoneticPr fontId="5"/>
  </si>
  <si>
    <t>大臣官房</t>
    <phoneticPr fontId="5"/>
  </si>
  <si>
    <t>人事課</t>
    <rPh sb="0" eb="2">
      <t>ジンジ</t>
    </rPh>
    <rPh sb="2" eb="3">
      <t>カ</t>
    </rPh>
    <phoneticPr fontId="5"/>
  </si>
  <si>
    <t>総括補佐官　佐藤　太</t>
    <phoneticPr fontId="5"/>
  </si>
  <si>
    <t>法務省</t>
  </si>
  <si>
    <t>司法試験法</t>
    <rPh sb="0" eb="2">
      <t>シホウ</t>
    </rPh>
    <rPh sb="2" eb="5">
      <t>シケンホウ</t>
    </rPh>
    <phoneticPr fontId="5"/>
  </si>
  <si>
    <t>　司法試験は，裁判官，検察官又は弁護士になろうとする者に，必要な学識及びその応用能力を有するかどうかを判定し，司法試験予備試験は，法科大学院課程の修了者と同等の学識及びその応用能力並びに法律に関する実務の基礎的素養を有するかどうかを判定することにより，法曹養成のプロセス全体を通じて，高度の専門的な法律知識，幅広い教養，豊かな人間性及び職業倫理を備えた法曹を輩出することを目的とする。</t>
    <phoneticPr fontId="5"/>
  </si>
  <si>
    <t>　法科大学院の修了者及び司法試験予備試験合格者を対象とする司法試験の実施並びに司法試験予備試験の実施。</t>
    <phoneticPr fontId="5"/>
  </si>
  <si>
    <t>○</t>
  </si>
  <si>
    <t>-</t>
    <phoneticPr fontId="5"/>
  </si>
  <si>
    <t>司法試験業務庁費</t>
    <phoneticPr fontId="5"/>
  </si>
  <si>
    <t>諸謝金</t>
    <phoneticPr fontId="5"/>
  </si>
  <si>
    <t>委員手当</t>
    <phoneticPr fontId="5"/>
  </si>
  <si>
    <t>委員等旅費</t>
    <phoneticPr fontId="5"/>
  </si>
  <si>
    <t>　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phoneticPr fontId="5"/>
  </si>
  <si>
    <t>　当該事業については，適切に契約行為を行いつつ，厳正かつ円滑に試験を実施することを定性的な成果目標としており，平成30～令和2年度については，試験会場となる施設の選定を適切に行うなど，その目標を達成している。</t>
    <rPh sb="55" eb="57">
      <t>ヘイセイ</t>
    </rPh>
    <rPh sb="60" eb="62">
      <t>レイワ</t>
    </rPh>
    <phoneticPr fontId="5"/>
  </si>
  <si>
    <t>　毎年，司法試験等を２回実施する。</t>
    <phoneticPr fontId="5"/>
  </si>
  <si>
    <t>司法試験の実施回数
（司法試験予備試験を含む）</t>
    <phoneticPr fontId="5"/>
  </si>
  <si>
    <t>回</t>
    <rPh sb="0" eb="1">
      <t>カイ</t>
    </rPh>
    <phoneticPr fontId="5"/>
  </si>
  <si>
    <t>受験予定者数</t>
    <phoneticPr fontId="5"/>
  </si>
  <si>
    <t>人</t>
    <rPh sb="0" eb="1">
      <t>ヒト</t>
    </rPh>
    <phoneticPr fontId="5"/>
  </si>
  <si>
    <t>執行額（（目）司法試験業務庁費）／受験予定者数（司法試験予備試験を含む）　　　　　　　　　　　　　　　　　　</t>
    <phoneticPr fontId="5"/>
  </si>
  <si>
    <t>円</t>
    <rPh sb="0" eb="1">
      <t>エン</t>
    </rPh>
    <phoneticPr fontId="5"/>
  </si>
  <si>
    <t>千円/人</t>
    <phoneticPr fontId="5"/>
  </si>
  <si>
    <t>380,479/16,374</t>
    <phoneticPr fontId="5"/>
  </si>
  <si>
    <t>369,827/16,246</t>
    <phoneticPr fontId="5"/>
  </si>
  <si>
    <t>司法制度改革の成果の定着に向けた取組(Ⅰ-2)</t>
    <phoneticPr fontId="5"/>
  </si>
  <si>
    <t>法曹養成制度の充実(Ⅰ-2-(2))</t>
    <phoneticPr fontId="5"/>
  </si>
  <si>
    <t>-</t>
  </si>
  <si>
    <t>-</t>
    <phoneticPr fontId="5"/>
  </si>
  <si>
    <t>司法試験は，国民や社会が要請する法曹人口を念頭に実施している。</t>
    <phoneticPr fontId="5"/>
  </si>
  <si>
    <t>司法試験については，法務省において事務を司る旨規定されている。</t>
    <phoneticPr fontId="5"/>
  </si>
  <si>
    <t>司法試験については，毎年1回以上行う旨規定されている。</t>
    <phoneticPr fontId="5"/>
  </si>
  <si>
    <t>有</t>
  </si>
  <si>
    <t>無</t>
  </si>
  <si>
    <t>事業者の選定については，公募又は一般競争入札を行っている。
一者応札となった入札についても，多数の業者が入札に参入できるよう，参入障壁となる条件を仕様に盛り込まないようにしており，また，十分な公告期間の確保，入札説明会を実施するなどしている。</t>
    <phoneticPr fontId="5"/>
  </si>
  <si>
    <t>受験手数料は，本事業に係る経費等を考慮の上，政令において定められており，受益者との負担関係は妥当と考えている。</t>
    <phoneticPr fontId="5"/>
  </si>
  <si>
    <t>公募又は一般競争入札を実施することにより，コスト削減に努めている。
近年，受験者数の減少動向を反映し，調達数を調整しているところであるが，固定経費である試験会場借料等が増加傾向にある。</t>
    <phoneticPr fontId="5"/>
  </si>
  <si>
    <t>‐</t>
  </si>
  <si>
    <t>試験実施に際し，費用・使途は必要なものに限定されている。</t>
    <phoneticPr fontId="5"/>
  </si>
  <si>
    <t>執行実績を踏まえて各経費の見直しを行っている。</t>
    <phoneticPr fontId="5"/>
  </si>
  <si>
    <t>代替指標により，事業の妥当性の検証を行っている。</t>
    <phoneticPr fontId="5"/>
  </si>
  <si>
    <t>おおむね見込みに見合った実績を上げている。</t>
    <phoneticPr fontId="5"/>
  </si>
  <si>
    <t>試験の目的が異なるので，それぞれの担当部局において実施している。</t>
    <phoneticPr fontId="5"/>
  </si>
  <si>
    <t>司法書士試験等国家試験の実施</t>
    <rPh sb="0" eb="4">
      <t>シホウショシ</t>
    </rPh>
    <rPh sb="4" eb="6">
      <t>シケン</t>
    </rPh>
    <rPh sb="6" eb="7">
      <t>トウ</t>
    </rPh>
    <rPh sb="7" eb="9">
      <t>コッカ</t>
    </rPh>
    <rPh sb="9" eb="11">
      <t>シケン</t>
    </rPh>
    <rPh sb="12" eb="14">
      <t>ジッシ</t>
    </rPh>
    <phoneticPr fontId="5"/>
  </si>
  <si>
    <t>　司法試験実施委託等について，業者等の選定は，公募又は一般競争入札を行っている上，予算については，費目・使途は全て試験の実施に際して必要なものに限定されており，適切な執行がなされている。</t>
    <phoneticPr fontId="5"/>
  </si>
  <si>
    <t>　事業実施に当たっては，過去の実績を踏まえ，可能な限り取りまとめて一般競争入札を行うことにより経費の削減に取り組んでいるところであり，引き続き同様に取組を推進することとしたい。</t>
    <phoneticPr fontId="5"/>
  </si>
  <si>
    <t>0003</t>
    <phoneticPr fontId="5"/>
  </si>
  <si>
    <t>0004</t>
    <phoneticPr fontId="5"/>
  </si>
  <si>
    <t>0007</t>
    <phoneticPr fontId="5"/>
  </si>
  <si>
    <t>0006</t>
    <phoneticPr fontId="5"/>
  </si>
  <si>
    <t>職員旅費</t>
    <rPh sb="0" eb="2">
      <t>ショクイン</t>
    </rPh>
    <rPh sb="2" eb="4">
      <t>リョヒ</t>
    </rPh>
    <phoneticPr fontId="5"/>
  </si>
  <si>
    <t>-</t>
    <phoneticPr fontId="5"/>
  </si>
  <si>
    <t>雑役務費</t>
    <rPh sb="0" eb="2">
      <t>ザツエキ</t>
    </rPh>
    <rPh sb="2" eb="3">
      <t>ム</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</si>
  <si>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</si>
  <si>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</si>
  <si>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B.考査委員A</t>
    <rPh sb="2" eb="4">
      <t>コウサ</t>
    </rPh>
    <rPh sb="4" eb="6">
      <t>イイン</t>
    </rPh>
    <phoneticPr fontId="5"/>
  </si>
  <si>
    <t>A.株式会社　全国試験運営センター</t>
    <rPh sb="2" eb="6">
      <t>カブシキガイシャ</t>
    </rPh>
    <rPh sb="7" eb="9">
      <t>ゼンコク</t>
    </rPh>
    <rPh sb="9" eb="11">
      <t>シケン</t>
    </rPh>
    <rPh sb="11" eb="13">
      <t>ウンエイ</t>
    </rPh>
    <phoneticPr fontId="5"/>
  </si>
  <si>
    <t>C.株式会社日本旅行</t>
    <rPh sb="2" eb="6">
      <t>カブシキガイシャ</t>
    </rPh>
    <rPh sb="6" eb="8">
      <t>ニホン</t>
    </rPh>
    <rPh sb="8" eb="10">
      <t>リョコウ</t>
    </rPh>
    <phoneticPr fontId="5"/>
  </si>
  <si>
    <t>旅費</t>
    <rPh sb="0" eb="2">
      <t>リョヒ</t>
    </rPh>
    <phoneticPr fontId="5"/>
  </si>
  <si>
    <t>D.個人A</t>
    <rPh sb="2" eb="4">
      <t>コジン</t>
    </rPh>
    <phoneticPr fontId="5"/>
  </si>
  <si>
    <t>株式会社全国試験運営センター</t>
    <rPh sb="0" eb="4">
      <t>カブシキガイシャ</t>
    </rPh>
    <rPh sb="4" eb="6">
      <t>ゼンコク</t>
    </rPh>
    <rPh sb="6" eb="8">
      <t>シケン</t>
    </rPh>
    <rPh sb="8" eb="10">
      <t>ウンエイ</t>
    </rPh>
    <phoneticPr fontId="5"/>
  </si>
  <si>
    <t>試験実施業務委託</t>
    <phoneticPr fontId="5"/>
  </si>
  <si>
    <t>株式会社全国試験運営センター</t>
    <phoneticPr fontId="5"/>
  </si>
  <si>
    <t>株式会社ティーケーピー</t>
    <phoneticPr fontId="5"/>
  </si>
  <si>
    <t>試験会場借料</t>
    <phoneticPr fontId="5"/>
  </si>
  <si>
    <t>株式会社テーオーシー</t>
    <phoneticPr fontId="5"/>
  </si>
  <si>
    <t>株式会社早稲田大学プロパティマネジメント</t>
    <phoneticPr fontId="5"/>
  </si>
  <si>
    <t>日本通運株式会社</t>
    <phoneticPr fontId="5"/>
  </si>
  <si>
    <t>試験問題，答案用紙等運送業務</t>
    <phoneticPr fontId="5"/>
  </si>
  <si>
    <t>凸版印刷株式会社</t>
    <phoneticPr fontId="5"/>
  </si>
  <si>
    <t>試験における印刷業務</t>
    <rPh sb="0" eb="2">
      <t>シケン</t>
    </rPh>
    <rPh sb="6" eb="8">
      <t>インサツ</t>
    </rPh>
    <rPh sb="8" eb="10">
      <t>ギョウム</t>
    </rPh>
    <phoneticPr fontId="5"/>
  </si>
  <si>
    <t>-</t>
    <phoneticPr fontId="5"/>
  </si>
  <si>
    <t>共同印刷株式会社</t>
    <phoneticPr fontId="5"/>
  </si>
  <si>
    <t>株式会社東京流通センター</t>
    <rPh sb="0" eb="4">
      <t>カブシキガイシャ</t>
    </rPh>
    <rPh sb="4" eb="6">
      <t>トウキョウ</t>
    </rPh>
    <rPh sb="6" eb="8">
      <t>リュウツウ</t>
    </rPh>
    <phoneticPr fontId="5"/>
  </si>
  <si>
    <t>住友不動産ベルサール株式会社</t>
    <rPh sb="0" eb="2">
      <t>スミトモ</t>
    </rPh>
    <rPh sb="2" eb="5">
      <t>フドウサン</t>
    </rPh>
    <rPh sb="10" eb="14">
      <t>カブシキガイシャ</t>
    </rPh>
    <phoneticPr fontId="5"/>
  </si>
  <si>
    <t>考査委員A</t>
    <rPh sb="0" eb="2">
      <t>コウサ</t>
    </rPh>
    <rPh sb="2" eb="4">
      <t>イイン</t>
    </rPh>
    <phoneticPr fontId="5"/>
  </si>
  <si>
    <t>考査委員B</t>
    <rPh sb="0" eb="2">
      <t>コウサ</t>
    </rPh>
    <rPh sb="2" eb="4">
      <t>イイン</t>
    </rPh>
    <phoneticPr fontId="5"/>
  </si>
  <si>
    <t>考査委員C</t>
    <rPh sb="0" eb="2">
      <t>コウサ</t>
    </rPh>
    <rPh sb="2" eb="4">
      <t>イイン</t>
    </rPh>
    <phoneticPr fontId="5"/>
  </si>
  <si>
    <t>考査委員D</t>
    <rPh sb="0" eb="2">
      <t>コウサ</t>
    </rPh>
    <rPh sb="2" eb="4">
      <t>イイン</t>
    </rPh>
    <phoneticPr fontId="5"/>
  </si>
  <si>
    <t>考査委員E</t>
    <rPh sb="0" eb="2">
      <t>コウサ</t>
    </rPh>
    <rPh sb="2" eb="4">
      <t>イイン</t>
    </rPh>
    <phoneticPr fontId="5"/>
  </si>
  <si>
    <t>考査委員F</t>
    <rPh sb="0" eb="2">
      <t>コウサ</t>
    </rPh>
    <rPh sb="2" eb="4">
      <t>イイン</t>
    </rPh>
    <phoneticPr fontId="5"/>
  </si>
  <si>
    <t>考査委員G</t>
    <rPh sb="0" eb="2">
      <t>コウサ</t>
    </rPh>
    <rPh sb="2" eb="4">
      <t>イイン</t>
    </rPh>
    <phoneticPr fontId="5"/>
  </si>
  <si>
    <t>考査委員H</t>
    <rPh sb="0" eb="2">
      <t>コウサ</t>
    </rPh>
    <rPh sb="2" eb="4">
      <t>イイン</t>
    </rPh>
    <phoneticPr fontId="5"/>
  </si>
  <si>
    <t>考査委員I</t>
    <rPh sb="0" eb="2">
      <t>コウサ</t>
    </rPh>
    <rPh sb="2" eb="4">
      <t>イイン</t>
    </rPh>
    <phoneticPr fontId="5"/>
  </si>
  <si>
    <t>考査委員J</t>
    <rPh sb="0" eb="2">
      <t>コウサ</t>
    </rPh>
    <rPh sb="2" eb="4">
      <t>イイン</t>
    </rPh>
    <phoneticPr fontId="5"/>
  </si>
  <si>
    <t>-</t>
    <phoneticPr fontId="5"/>
  </si>
  <si>
    <t>・試験考査委員に対する会議出席手当及び旅費
・試験問題作成，答案審査業務等に対する謝金</t>
    <rPh sb="1" eb="3">
      <t>シケン</t>
    </rPh>
    <rPh sb="3" eb="5">
      <t>コウサ</t>
    </rPh>
    <rPh sb="5" eb="7">
      <t>イイン</t>
    </rPh>
    <rPh sb="8" eb="9">
      <t>タイ</t>
    </rPh>
    <rPh sb="11" eb="13">
      <t>カイギ</t>
    </rPh>
    <rPh sb="13" eb="15">
      <t>シュッセキ</t>
    </rPh>
    <rPh sb="15" eb="17">
      <t>テアテ</t>
    </rPh>
    <rPh sb="17" eb="18">
      <t>オヨ</t>
    </rPh>
    <rPh sb="19" eb="21">
      <t>リョヒ</t>
    </rPh>
    <rPh sb="23" eb="25">
      <t>シケン</t>
    </rPh>
    <rPh sb="25" eb="27">
      <t>モンダイ</t>
    </rPh>
    <rPh sb="27" eb="29">
      <t>サクセイ</t>
    </rPh>
    <rPh sb="30" eb="32">
      <t>トウアン</t>
    </rPh>
    <rPh sb="32" eb="34">
      <t>シンサ</t>
    </rPh>
    <rPh sb="34" eb="37">
      <t>ギョウムトウ</t>
    </rPh>
    <rPh sb="38" eb="39">
      <t>タイ</t>
    </rPh>
    <rPh sb="41" eb="43">
      <t>シャキン</t>
    </rPh>
    <phoneticPr fontId="5"/>
  </si>
  <si>
    <t>・試験考査委員に対する会議出席手当及び旅費
・試験問題作成，答案審査業務等に対する謝金</t>
    <phoneticPr fontId="5"/>
  </si>
  <si>
    <t>-</t>
    <phoneticPr fontId="5"/>
  </si>
  <si>
    <t>試験実施業務委託</t>
    <rPh sb="0" eb="2">
      <t>シケン</t>
    </rPh>
    <rPh sb="2" eb="4">
      <t>ジッシ</t>
    </rPh>
    <rPh sb="4" eb="6">
      <t>ギョウム</t>
    </rPh>
    <rPh sb="6" eb="8">
      <t>イタク</t>
    </rPh>
    <phoneticPr fontId="5"/>
  </si>
  <si>
    <t>試験実施のための職員旅費</t>
    <rPh sb="0" eb="2">
      <t>シケン</t>
    </rPh>
    <rPh sb="2" eb="4">
      <t>ジッシ</t>
    </rPh>
    <rPh sb="8" eb="10">
      <t>ショクイン</t>
    </rPh>
    <rPh sb="10" eb="12">
      <t>リョヒ</t>
    </rPh>
    <phoneticPr fontId="5"/>
  </si>
  <si>
    <t>株式会社日本旅行</t>
    <rPh sb="0" eb="4">
      <t>カブシキガイシャ</t>
    </rPh>
    <rPh sb="4" eb="6">
      <t>ニホン</t>
    </rPh>
    <rPh sb="6" eb="8">
      <t>リョコウ</t>
    </rPh>
    <phoneticPr fontId="5"/>
  </si>
  <si>
    <t>試験実施のための職員旅費</t>
    <rPh sb="0" eb="2">
      <t>シケン</t>
    </rPh>
    <rPh sb="2" eb="4">
      <t>ジッシ</t>
    </rPh>
    <rPh sb="8" eb="10">
      <t>ショクイン</t>
    </rPh>
    <rPh sb="10" eb="12">
      <t>リョヒ</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</si>
  <si>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</si>
  <si>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</si>
  <si>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</si>
  <si>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</si>
  <si>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</si>
  <si>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</si>
  <si>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</si>
  <si>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</si>
  <si>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</si>
  <si>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</si>
  <si>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</si>
  <si>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</si>
  <si>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</si>
  <si>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</si>
  <si>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</si>
  <si>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</si>
  <si>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</si>
  <si>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</si>
  <si>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</si>
  <si>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</si>
  <si>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試験実施事務の補助業務に対する賃金</t>
    <rPh sb="0" eb="2">
      <t>シケン</t>
    </rPh>
    <rPh sb="2" eb="4">
      <t>ジッシ</t>
    </rPh>
    <rPh sb="4" eb="6">
      <t>ジム</t>
    </rPh>
    <rPh sb="7" eb="9">
      <t>ホジョ</t>
    </rPh>
    <rPh sb="9" eb="11">
      <t>ギョウム</t>
    </rPh>
    <rPh sb="12" eb="13">
      <t>タイ</t>
    </rPh>
    <rPh sb="15" eb="17">
      <t>チンギン</t>
    </rPh>
    <phoneticPr fontId="5"/>
  </si>
  <si>
    <t>試験実施事務の補助業務に対する賃金</t>
    <phoneticPr fontId="5"/>
  </si>
  <si>
    <t>649,618/18,071</t>
    <phoneticPr fontId="5"/>
  </si>
  <si>
    <t>第一法規株式会社</t>
    <rPh sb="0" eb="2">
      <t>ダイイチ</t>
    </rPh>
    <rPh sb="2" eb="4">
      <t>ホウキ</t>
    </rPh>
    <rPh sb="4" eb="8">
      <t>カブシキガイシャ</t>
    </rPh>
    <phoneticPr fontId="5"/>
  </si>
  <si>
    <t>試験における印刷業務</t>
    <rPh sb="0" eb="2">
      <t>シケン</t>
    </rPh>
    <rPh sb="6" eb="8">
      <t>インサツ</t>
    </rPh>
    <rPh sb="8" eb="10">
      <t>ギョウム</t>
    </rPh>
    <phoneticPr fontId="5"/>
  </si>
  <si>
    <t>560,854/14,311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</si>
</sst>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168090</xdr:colOff>
      <xdr:row>750</xdr:row>
      <xdr:rowOff>313765</xdr:rowOff>
    </xdr:from>
    <xdr:to>
      <xdr:col>34</xdr:col>
      <xdr:colOff>179294</xdr:colOff>
      <xdr:row>753</xdr:row>
      <xdr:rowOff>11206</xdr:rowOff>
    </xdr:to>
    <xdr:sp macro="" textlink="">
      <xdr:nvSpPr>
        <xdr:cNvPr id="2" name="角丸四角形 1"/>
        <xdr:cNvSpPr/>
      </xdr:nvSpPr>
      <xdr:spPr>
        <a:xfrm>
          <a:off x="4605619" y="47557765"/>
          <a:ext cx="2431675" cy="739588"/>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法務省</a:t>
          </a:r>
          <a:endParaRPr kumimoji="1" lang="en-US" altLang="ja-JP" sz="1600" b="1"/>
        </a:p>
        <a:p>
          <a:pPr algn="ctr"/>
          <a:r>
            <a:rPr kumimoji="1" lang="en-US" altLang="ja-JP" sz="1600" b="1"/>
            <a:t>745</a:t>
          </a:r>
          <a:r>
            <a:rPr kumimoji="1" lang="ja-JP" altLang="en-US" sz="1600" b="1"/>
            <a:t>百万円</a:t>
          </a:r>
        </a:p>
      </xdr:txBody>
    </xdr:sp>
    <xdr:clientData/>
  </xdr:twoCellAnchor>
  <xdr:twoCellAnchor>
    <xdr:from>
      <xdr:col>21</xdr:col>
      <xdr:colOff>11206</xdr:colOff>
      <xdr:row>754</xdr:row>
      <xdr:rowOff>11206</xdr:rowOff>
    </xdr:from>
    <xdr:to>
      <xdr:col>36</xdr:col>
      <xdr:colOff>190500</xdr:colOff>
      <xdr:row>755</xdr:row>
      <xdr:rowOff>0</xdr:rowOff>
    </xdr:to>
    <xdr:sp macro="" textlink="">
      <xdr:nvSpPr>
        <xdr:cNvPr id="3" name="大かっこ 2"/>
        <xdr:cNvSpPr/>
      </xdr:nvSpPr>
      <xdr:spPr>
        <a:xfrm>
          <a:off x="4211731" y="46378906"/>
          <a:ext cx="3179669" cy="3412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754</xdr:row>
      <xdr:rowOff>11206</xdr:rowOff>
    </xdr:from>
    <xdr:to>
      <xdr:col>35</xdr:col>
      <xdr:colOff>33618</xdr:colOff>
      <xdr:row>754</xdr:row>
      <xdr:rowOff>324971</xdr:rowOff>
    </xdr:to>
    <xdr:sp macro="" textlink="">
      <xdr:nvSpPr>
        <xdr:cNvPr id="4" name="角丸四角形 3"/>
        <xdr:cNvSpPr/>
      </xdr:nvSpPr>
      <xdr:spPr>
        <a:xfrm>
          <a:off x="4591050" y="46378906"/>
          <a:ext cx="2443443" cy="31376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29</xdr:col>
      <xdr:colOff>0</xdr:colOff>
      <xdr:row>756</xdr:row>
      <xdr:rowOff>11205</xdr:rowOff>
    </xdr:from>
    <xdr:to>
      <xdr:col>29</xdr:col>
      <xdr:colOff>0</xdr:colOff>
      <xdr:row>757</xdr:row>
      <xdr:rowOff>11205</xdr:rowOff>
    </xdr:to>
    <xdr:cxnSp macro="">
      <xdr:nvCxnSpPr>
        <xdr:cNvPr id="5" name="直線コネクタ 4"/>
        <xdr:cNvCxnSpPr/>
      </xdr:nvCxnSpPr>
      <xdr:spPr>
        <a:xfrm>
          <a:off x="5800725" y="47083755"/>
          <a:ext cx="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760</xdr:row>
      <xdr:rowOff>0</xdr:rowOff>
    </xdr:from>
    <xdr:to>
      <xdr:col>17</xdr:col>
      <xdr:colOff>89648</xdr:colOff>
      <xdr:row>762</xdr:row>
      <xdr:rowOff>336176</xdr:rowOff>
    </xdr:to>
    <xdr:sp macro="" textlink="">
      <xdr:nvSpPr>
        <xdr:cNvPr id="6" name="角丸四角形 5"/>
        <xdr:cNvSpPr/>
      </xdr:nvSpPr>
      <xdr:spPr>
        <a:xfrm>
          <a:off x="1512235" y="48482250"/>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Ａ．株式会社全国試験運営センターほか</a:t>
          </a:r>
          <a:endParaRPr kumimoji="1" lang="en-US" altLang="ja-JP" sz="1000"/>
        </a:p>
        <a:p>
          <a:pPr algn="ctr"/>
          <a:r>
            <a:rPr kumimoji="1" lang="en-US" altLang="ja-JP" sz="1000"/>
            <a:t>561</a:t>
          </a:r>
          <a:r>
            <a:rPr kumimoji="1" lang="ja-JP" altLang="en-US" sz="1000"/>
            <a:t>百万円</a:t>
          </a:r>
        </a:p>
      </xdr:txBody>
    </xdr:sp>
    <xdr:clientData/>
  </xdr:twoCellAnchor>
  <xdr:twoCellAnchor>
    <xdr:from>
      <xdr:col>18</xdr:col>
      <xdr:colOff>123265</xdr:colOff>
      <xdr:row>760</xdr:row>
      <xdr:rowOff>1</xdr:rowOff>
    </xdr:from>
    <xdr:to>
      <xdr:col>28</xdr:col>
      <xdr:colOff>100853</xdr:colOff>
      <xdr:row>762</xdr:row>
      <xdr:rowOff>336177</xdr:rowOff>
    </xdr:to>
    <xdr:sp macro="" textlink="">
      <xdr:nvSpPr>
        <xdr:cNvPr id="7" name="角丸四角形 6"/>
        <xdr:cNvSpPr/>
      </xdr:nvSpPr>
      <xdr:spPr>
        <a:xfrm>
          <a:off x="3723715" y="48482251"/>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Ｂ．司法試験委員，考査委員</a:t>
          </a:r>
          <a:endParaRPr kumimoji="1" lang="en-US" altLang="ja-JP" sz="1000"/>
        </a:p>
        <a:p>
          <a:pPr algn="ctr"/>
          <a:endParaRPr kumimoji="1" lang="en-US" altLang="ja-JP" sz="1000"/>
        </a:p>
        <a:p>
          <a:pPr algn="ctr"/>
          <a:r>
            <a:rPr kumimoji="1" lang="en-US" altLang="ja-JP" sz="1000"/>
            <a:t>176</a:t>
          </a:r>
          <a:r>
            <a:rPr kumimoji="1" lang="ja-JP" altLang="en-US" sz="1000"/>
            <a:t>百万円</a:t>
          </a:r>
        </a:p>
      </xdr:txBody>
    </xdr:sp>
    <xdr:clientData/>
  </xdr:twoCellAnchor>
  <xdr:twoCellAnchor>
    <xdr:from>
      <xdr:col>29</xdr:col>
      <xdr:colOff>112058</xdr:colOff>
      <xdr:row>760</xdr:row>
      <xdr:rowOff>11205</xdr:rowOff>
    </xdr:from>
    <xdr:to>
      <xdr:col>39</xdr:col>
      <xdr:colOff>89647</xdr:colOff>
      <xdr:row>762</xdr:row>
      <xdr:rowOff>347381</xdr:rowOff>
    </xdr:to>
    <xdr:sp macro="" textlink="">
      <xdr:nvSpPr>
        <xdr:cNvPr id="8" name="角丸四角形 7"/>
        <xdr:cNvSpPr/>
      </xdr:nvSpPr>
      <xdr:spPr>
        <a:xfrm>
          <a:off x="5912783" y="48493455"/>
          <a:ext cx="197783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Ｃ．職員ほか</a:t>
          </a:r>
          <a:endParaRPr kumimoji="1" lang="en-US" altLang="ja-JP" sz="1000"/>
        </a:p>
        <a:p>
          <a:pPr algn="l"/>
          <a:endParaRPr kumimoji="1" lang="en-US" altLang="ja-JP" sz="1000"/>
        </a:p>
        <a:p>
          <a:pPr algn="ctr"/>
          <a:r>
            <a:rPr kumimoji="1" lang="en-US" altLang="ja-JP" sz="1000"/>
            <a:t>5</a:t>
          </a:r>
          <a:r>
            <a:rPr kumimoji="1" lang="ja-JP" altLang="en-US" sz="1000"/>
            <a:t>百万円</a:t>
          </a:r>
        </a:p>
      </xdr:txBody>
    </xdr:sp>
    <xdr:clientData/>
  </xdr:twoCellAnchor>
  <xdr:twoCellAnchor>
    <xdr:from>
      <xdr:col>40</xdr:col>
      <xdr:colOff>100853</xdr:colOff>
      <xdr:row>760</xdr:row>
      <xdr:rowOff>0</xdr:rowOff>
    </xdr:from>
    <xdr:to>
      <xdr:col>49</xdr:col>
      <xdr:colOff>280147</xdr:colOff>
      <xdr:row>762</xdr:row>
      <xdr:rowOff>336176</xdr:rowOff>
    </xdr:to>
    <xdr:sp macro="" textlink="">
      <xdr:nvSpPr>
        <xdr:cNvPr id="9" name="角丸四角形 8"/>
        <xdr:cNvSpPr/>
      </xdr:nvSpPr>
      <xdr:spPr>
        <a:xfrm>
          <a:off x="8101853" y="48482250"/>
          <a:ext cx="197951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Ｄ．非常勤職員</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6</xdr:col>
      <xdr:colOff>134469</xdr:colOff>
      <xdr:row>758</xdr:row>
      <xdr:rowOff>57151</xdr:rowOff>
    </xdr:from>
    <xdr:to>
      <xdr:col>18</xdr:col>
      <xdr:colOff>67234</xdr:colOff>
      <xdr:row>759</xdr:row>
      <xdr:rowOff>295276</xdr:rowOff>
    </xdr:to>
    <xdr:sp macro="" textlink="">
      <xdr:nvSpPr>
        <xdr:cNvPr id="10" name="正方形/長方形 9"/>
        <xdr:cNvSpPr/>
      </xdr:nvSpPr>
      <xdr:spPr>
        <a:xfrm>
          <a:off x="1334619" y="47834551"/>
          <a:ext cx="2333065" cy="59055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委託等</a:t>
          </a:r>
          <a:endParaRPr kumimoji="1" lang="en-US" altLang="ja-JP" sz="1100"/>
        </a:p>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179293</xdr:colOff>
      <xdr:row>758</xdr:row>
      <xdr:rowOff>190501</xdr:rowOff>
    </xdr:from>
    <xdr:to>
      <xdr:col>28</xdr:col>
      <xdr:colOff>100852</xdr:colOff>
      <xdr:row>759</xdr:row>
      <xdr:rowOff>168089</xdr:rowOff>
    </xdr:to>
    <xdr:sp macro="" textlink="">
      <xdr:nvSpPr>
        <xdr:cNvPr id="11" name="正方形/長方形 10"/>
        <xdr:cNvSpPr/>
      </xdr:nvSpPr>
      <xdr:spPr>
        <a:xfrm>
          <a:off x="3779743" y="47967901"/>
          <a:ext cx="1921809"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委員等への支給</a:t>
          </a:r>
        </a:p>
      </xdr:txBody>
    </xdr:sp>
    <xdr:clientData/>
  </xdr:twoCellAnchor>
  <xdr:twoCellAnchor>
    <xdr:from>
      <xdr:col>29</xdr:col>
      <xdr:colOff>145675</xdr:colOff>
      <xdr:row>758</xdr:row>
      <xdr:rowOff>190499</xdr:rowOff>
    </xdr:from>
    <xdr:to>
      <xdr:col>39</xdr:col>
      <xdr:colOff>67235</xdr:colOff>
      <xdr:row>759</xdr:row>
      <xdr:rowOff>168087</xdr:rowOff>
    </xdr:to>
    <xdr:sp macro="" textlink="">
      <xdr:nvSpPr>
        <xdr:cNvPr id="12" name="正方形/長方形 11"/>
        <xdr:cNvSpPr/>
      </xdr:nvSpPr>
      <xdr:spPr>
        <a:xfrm>
          <a:off x="5946400" y="47967899"/>
          <a:ext cx="192181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旅費の支給</a:t>
          </a:r>
        </a:p>
      </xdr:txBody>
    </xdr:sp>
    <xdr:clientData/>
  </xdr:twoCellAnchor>
  <xdr:twoCellAnchor>
    <xdr:from>
      <xdr:col>40</xdr:col>
      <xdr:colOff>123265</xdr:colOff>
      <xdr:row>758</xdr:row>
      <xdr:rowOff>190499</xdr:rowOff>
    </xdr:from>
    <xdr:to>
      <xdr:col>49</xdr:col>
      <xdr:colOff>246530</xdr:colOff>
      <xdr:row>759</xdr:row>
      <xdr:rowOff>168087</xdr:rowOff>
    </xdr:to>
    <xdr:sp macro="" textlink="">
      <xdr:nvSpPr>
        <xdr:cNvPr id="13" name="正方形/長方形 12"/>
        <xdr:cNvSpPr/>
      </xdr:nvSpPr>
      <xdr:spPr>
        <a:xfrm>
          <a:off x="8124265" y="47967899"/>
          <a:ext cx="192349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賃金の支給</a:t>
          </a:r>
        </a:p>
      </xdr:txBody>
    </xdr:sp>
    <xdr:clientData/>
  </xdr:twoCellAnchor>
  <xdr:twoCellAnchor>
    <xdr:from>
      <xdr:col>7</xdr:col>
      <xdr:colOff>123264</xdr:colOff>
      <xdr:row>763</xdr:row>
      <xdr:rowOff>89648</xdr:rowOff>
    </xdr:from>
    <xdr:to>
      <xdr:col>17</xdr:col>
      <xdr:colOff>89646</xdr:colOff>
      <xdr:row>766</xdr:row>
      <xdr:rowOff>22412</xdr:rowOff>
    </xdr:to>
    <xdr:sp macro="" textlink="">
      <xdr:nvSpPr>
        <xdr:cNvPr id="14" name="大かっこ 13"/>
        <xdr:cNvSpPr/>
      </xdr:nvSpPr>
      <xdr:spPr>
        <a:xfrm>
          <a:off x="1523439" y="49629173"/>
          <a:ext cx="1966632" cy="161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18</xdr:col>
      <xdr:colOff>112059</xdr:colOff>
      <xdr:row>763</xdr:row>
      <xdr:rowOff>78442</xdr:rowOff>
    </xdr:from>
    <xdr:to>
      <xdr:col>28</xdr:col>
      <xdr:colOff>100853</xdr:colOff>
      <xdr:row>766</xdr:row>
      <xdr:rowOff>11206</xdr:rowOff>
    </xdr:to>
    <xdr:sp macro="" textlink="">
      <xdr:nvSpPr>
        <xdr:cNvPr id="15" name="大かっこ 14"/>
        <xdr:cNvSpPr/>
      </xdr:nvSpPr>
      <xdr:spPr>
        <a:xfrm>
          <a:off x="3712509" y="49617967"/>
          <a:ext cx="1989044" cy="161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・試験実施，会議出席に対する手当及び旅費</a:t>
          </a:r>
          <a:endParaRPr kumimoji="1" lang="en-US" altLang="ja-JP" sz="1000"/>
        </a:p>
        <a:p>
          <a:pPr algn="l"/>
          <a:r>
            <a:rPr kumimoji="1" lang="ja-JP" altLang="en-US" sz="1000"/>
            <a:t>・試験問題作成，答案審査業務等に対する謝金</a:t>
          </a:r>
        </a:p>
      </xdr:txBody>
    </xdr:sp>
    <xdr:clientData/>
  </xdr:twoCellAnchor>
  <xdr:twoCellAnchor>
    <xdr:from>
      <xdr:col>29</xdr:col>
      <xdr:colOff>134469</xdr:colOff>
      <xdr:row>763</xdr:row>
      <xdr:rowOff>78442</xdr:rowOff>
    </xdr:from>
    <xdr:to>
      <xdr:col>39</xdr:col>
      <xdr:colOff>100852</xdr:colOff>
      <xdr:row>766</xdr:row>
      <xdr:rowOff>11206</xdr:rowOff>
    </xdr:to>
    <xdr:sp macro="" textlink="">
      <xdr:nvSpPr>
        <xdr:cNvPr id="16" name="大かっこ 15"/>
        <xdr:cNvSpPr/>
      </xdr:nvSpPr>
      <xdr:spPr>
        <a:xfrm>
          <a:off x="5935194" y="49617967"/>
          <a:ext cx="1966633" cy="161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・試験実施のための職員旅費</a:t>
          </a:r>
        </a:p>
      </xdr:txBody>
    </xdr:sp>
    <xdr:clientData/>
  </xdr:twoCellAnchor>
  <xdr:twoCellAnchor>
    <xdr:from>
      <xdr:col>40</xdr:col>
      <xdr:colOff>100853</xdr:colOff>
      <xdr:row>763</xdr:row>
      <xdr:rowOff>67236</xdr:rowOff>
    </xdr:from>
    <xdr:to>
      <xdr:col>49</xdr:col>
      <xdr:colOff>268941</xdr:colOff>
      <xdr:row>766</xdr:row>
      <xdr:rowOff>0</xdr:rowOff>
    </xdr:to>
    <xdr:sp macro="" textlink="">
      <xdr:nvSpPr>
        <xdr:cNvPr id="17" name="大かっこ 16"/>
        <xdr:cNvSpPr/>
      </xdr:nvSpPr>
      <xdr:spPr>
        <a:xfrm>
          <a:off x="8101853" y="49606761"/>
          <a:ext cx="1968313" cy="161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・試験実施事務補助業務に対する賃金</a:t>
          </a:r>
        </a:p>
      </xdr:txBody>
    </xdr:sp>
    <xdr:clientData/>
  </xdr:twoCellAnchor>
  <xdr:twoCellAnchor>
    <xdr:from>
      <xdr:col>18</xdr:col>
      <xdr:colOff>145676</xdr:colOff>
      <xdr:row>763</xdr:row>
      <xdr:rowOff>78442</xdr:rowOff>
    </xdr:from>
    <xdr:to>
      <xdr:col>28</xdr:col>
      <xdr:colOff>112059</xdr:colOff>
      <xdr:row>766</xdr:row>
      <xdr:rowOff>11206</xdr:rowOff>
    </xdr:to>
    <xdr:sp macro="" textlink="">
      <xdr:nvSpPr>
        <xdr:cNvPr id="18" name="正方形/長方形 17"/>
        <xdr:cNvSpPr/>
      </xdr:nvSpPr>
      <xdr:spPr>
        <a:xfrm>
          <a:off x="3746126" y="49617967"/>
          <a:ext cx="1966633" cy="16186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29</xdr:col>
      <xdr:colOff>134470</xdr:colOff>
      <xdr:row>763</xdr:row>
      <xdr:rowOff>89647</xdr:rowOff>
    </xdr:from>
    <xdr:to>
      <xdr:col>39</xdr:col>
      <xdr:colOff>89647</xdr:colOff>
      <xdr:row>766</xdr:row>
      <xdr:rowOff>22411</xdr:rowOff>
    </xdr:to>
    <xdr:sp macro="" textlink="">
      <xdr:nvSpPr>
        <xdr:cNvPr id="19" name="正方形/長方形 18"/>
        <xdr:cNvSpPr/>
      </xdr:nvSpPr>
      <xdr:spPr>
        <a:xfrm>
          <a:off x="5935195" y="49629172"/>
          <a:ext cx="1955427" cy="16186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40</xdr:col>
      <xdr:colOff>112059</xdr:colOff>
      <xdr:row>763</xdr:row>
      <xdr:rowOff>78442</xdr:rowOff>
    </xdr:from>
    <xdr:to>
      <xdr:col>49</xdr:col>
      <xdr:colOff>257736</xdr:colOff>
      <xdr:row>766</xdr:row>
      <xdr:rowOff>11206</xdr:rowOff>
    </xdr:to>
    <xdr:sp macro="" textlink="">
      <xdr:nvSpPr>
        <xdr:cNvPr id="20" name="正方形/長方形 19"/>
        <xdr:cNvSpPr/>
      </xdr:nvSpPr>
      <xdr:spPr>
        <a:xfrm>
          <a:off x="8113059" y="49617967"/>
          <a:ext cx="1945902" cy="16186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12</xdr:col>
      <xdr:colOff>89647</xdr:colOff>
      <xdr:row>757</xdr:row>
      <xdr:rowOff>0</xdr:rowOff>
    </xdr:from>
    <xdr:to>
      <xdr:col>12</xdr:col>
      <xdr:colOff>89647</xdr:colOff>
      <xdr:row>758</xdr:row>
      <xdr:rowOff>-1</xdr:rowOff>
    </xdr:to>
    <xdr:cxnSp macro="">
      <xdr:nvCxnSpPr>
        <xdr:cNvPr id="21" name="直線コネクタ 20"/>
        <xdr:cNvCxnSpPr/>
      </xdr:nvCxnSpPr>
      <xdr:spPr>
        <a:xfrm>
          <a:off x="2489947" y="4742497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757</xdr:row>
      <xdr:rowOff>0</xdr:rowOff>
    </xdr:from>
    <xdr:to>
      <xdr:col>23</xdr:col>
      <xdr:colOff>100853</xdr:colOff>
      <xdr:row>758</xdr:row>
      <xdr:rowOff>-1</xdr:rowOff>
    </xdr:to>
    <xdr:cxnSp macro="">
      <xdr:nvCxnSpPr>
        <xdr:cNvPr id="22" name="直線コネクタ 21"/>
        <xdr:cNvCxnSpPr/>
      </xdr:nvCxnSpPr>
      <xdr:spPr>
        <a:xfrm>
          <a:off x="4701428" y="4742497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757</xdr:row>
      <xdr:rowOff>0</xdr:rowOff>
    </xdr:from>
    <xdr:to>
      <xdr:col>34</xdr:col>
      <xdr:colOff>100853</xdr:colOff>
      <xdr:row>758</xdr:row>
      <xdr:rowOff>-1</xdr:rowOff>
    </xdr:to>
    <xdr:cxnSp macro="">
      <xdr:nvCxnSpPr>
        <xdr:cNvPr id="23" name="直線コネクタ 22"/>
        <xdr:cNvCxnSpPr/>
      </xdr:nvCxnSpPr>
      <xdr:spPr>
        <a:xfrm>
          <a:off x="6901703" y="4742497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56029</xdr:colOff>
      <xdr:row>757</xdr:row>
      <xdr:rowOff>0</xdr:rowOff>
    </xdr:from>
    <xdr:to>
      <xdr:col>45</xdr:col>
      <xdr:colOff>56029</xdr:colOff>
      <xdr:row>758</xdr:row>
      <xdr:rowOff>-1</xdr:rowOff>
    </xdr:to>
    <xdr:cxnSp macro="">
      <xdr:nvCxnSpPr>
        <xdr:cNvPr id="24" name="直線コネクタ 23"/>
        <xdr:cNvCxnSpPr/>
      </xdr:nvCxnSpPr>
      <xdr:spPr>
        <a:xfrm>
          <a:off x="9057154" y="4742497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89647</xdr:colOff>
      <xdr:row>757</xdr:row>
      <xdr:rowOff>11206</xdr:rowOff>
    </xdr:from>
    <xdr:to>
      <xdr:col>45</xdr:col>
      <xdr:colOff>56029</xdr:colOff>
      <xdr:row>757</xdr:row>
      <xdr:rowOff>11206</xdr:rowOff>
    </xdr:to>
    <xdr:cxnSp macro="">
      <xdr:nvCxnSpPr>
        <xdr:cNvPr id="25" name="直線コネクタ 24"/>
        <xdr:cNvCxnSpPr/>
      </xdr:nvCxnSpPr>
      <xdr:spPr>
        <a:xfrm>
          <a:off x="2489947" y="47436181"/>
          <a:ext cx="65672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763</xdr:row>
      <xdr:rowOff>134470</xdr:rowOff>
    </xdr:from>
    <xdr:to>
      <xdr:col>17</xdr:col>
      <xdr:colOff>100852</xdr:colOff>
      <xdr:row>766</xdr:row>
      <xdr:rowOff>67234</xdr:rowOff>
    </xdr:to>
    <xdr:sp macro="" textlink="">
      <xdr:nvSpPr>
        <xdr:cNvPr id="26" name="正方形/長方形 25"/>
        <xdr:cNvSpPr/>
      </xdr:nvSpPr>
      <xdr:spPr>
        <a:xfrm>
          <a:off x="1534646" y="49673995"/>
          <a:ext cx="1966631" cy="16186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・試験実施業務委託契約</a:t>
          </a:r>
          <a:endParaRPr kumimoji="1" lang="en-US" altLang="ja-JP" sz="1000"/>
        </a:p>
        <a:p>
          <a:pPr algn="l"/>
          <a:r>
            <a:rPr kumimoji="1" lang="ja-JP" altLang="en-US" sz="1000"/>
            <a:t>・試験問題等の印刷業務契約</a:t>
          </a:r>
          <a:endParaRPr kumimoji="1" lang="en-US" altLang="ja-JP" sz="1000"/>
        </a:p>
        <a:p>
          <a:pPr algn="l"/>
          <a:r>
            <a:rPr kumimoji="1" lang="ja-JP" altLang="en-US" sz="1000"/>
            <a:t>・試験会場借料</a:t>
          </a:r>
          <a:endParaRPr kumimoji="1" lang="en-US" altLang="ja-JP" sz="1000"/>
        </a:p>
        <a:p>
          <a:pPr algn="l"/>
          <a:r>
            <a:rPr kumimoji="1" lang="ja-JP" altLang="en-US" sz="1000"/>
            <a:t>　　　　　　　　　　　　　　　ほか</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629</v>
      </c>
      <c r="AK2" s="925"/>
      <c r="AL2" s="925"/>
      <c r="AM2" s="925"/>
      <c r="AN2" s="83" t="s">
        <v>323</v>
      </c>
      <c r="AO2" s="925">
        <v>20</v>
      </c>
      <c r="AP2" s="925"/>
      <c r="AQ2" s="925"/>
      <c r="AR2" s="84" t="s">
        <v>628</v>
      </c>
      <c r="AS2" s="931">
        <v>6</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634</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357</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633</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581</v>
      </c>
      <c r="Q13" s="641"/>
      <c r="R13" s="641"/>
      <c r="S13" s="641"/>
      <c r="T13" s="641"/>
      <c r="U13" s="641"/>
      <c r="V13" s="642"/>
      <c r="W13" s="640">
        <v>563</v>
      </c>
      <c r="X13" s="641"/>
      <c r="Y13" s="641"/>
      <c r="Z13" s="641"/>
      <c r="AA13" s="641"/>
      <c r="AB13" s="641"/>
      <c r="AC13" s="642"/>
      <c r="AD13" s="640">
        <v>595</v>
      </c>
      <c r="AE13" s="641"/>
      <c r="AF13" s="641"/>
      <c r="AG13" s="641"/>
      <c r="AH13" s="641"/>
      <c r="AI13" s="641"/>
      <c r="AJ13" s="642"/>
      <c r="AK13" s="640">
        <v>838</v>
      </c>
      <c r="AL13" s="641"/>
      <c r="AM13" s="641"/>
      <c r="AN13" s="641"/>
      <c r="AO13" s="641"/>
      <c r="AP13" s="641"/>
      <c r="AQ13" s="642"/>
      <c r="AR13" s="900" t="s">
        <v>682</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v>-0.04</v>
      </c>
      <c r="Q14" s="641"/>
      <c r="R14" s="641"/>
      <c r="S14" s="641"/>
      <c r="T14" s="641"/>
      <c r="U14" s="641"/>
      <c r="V14" s="642"/>
      <c r="W14" s="640">
        <v>-5.0000000000000001E-3</v>
      </c>
      <c r="X14" s="641"/>
      <c r="Y14" s="641"/>
      <c r="Z14" s="641"/>
      <c r="AA14" s="641"/>
      <c r="AB14" s="641"/>
      <c r="AC14" s="642"/>
      <c r="AD14" s="640">
        <v>175</v>
      </c>
      <c r="AE14" s="641"/>
      <c r="AF14" s="641"/>
      <c r="AG14" s="641"/>
      <c r="AH14" s="641"/>
      <c r="AI14" s="641"/>
      <c r="AJ14" s="642"/>
      <c r="AK14" s="640" t="s">
        <v>682</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682</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682</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682</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580.96</v>
      </c>
      <c r="Q18" s="859"/>
      <c r="R18" s="859"/>
      <c r="S18" s="859"/>
      <c r="T18" s="859"/>
      <c r="U18" s="859"/>
      <c r="V18" s="860"/>
      <c r="W18" s="858">
        <f>SUM(W13:AC17)</f>
        <v>562.995</v>
      </c>
      <c r="X18" s="859"/>
      <c r="Y18" s="859"/>
      <c r="Z18" s="859"/>
      <c r="AA18" s="859"/>
      <c r="AB18" s="859"/>
      <c r="AC18" s="860"/>
      <c r="AD18" s="858">
        <f>SUM(AD13:AJ17)</f>
        <v>770</v>
      </c>
      <c r="AE18" s="859"/>
      <c r="AF18" s="859"/>
      <c r="AG18" s="859"/>
      <c r="AH18" s="859"/>
      <c r="AI18" s="859"/>
      <c r="AJ18" s="860"/>
      <c r="AK18" s="858">
        <f>SUM(AK13:AQ17)</f>
        <v>838</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563</v>
      </c>
      <c r="Q19" s="641"/>
      <c r="R19" s="641"/>
      <c r="S19" s="641"/>
      <c r="T19" s="641"/>
      <c r="U19" s="641"/>
      <c r="V19" s="642"/>
      <c r="W19" s="640">
        <v>550</v>
      </c>
      <c r="X19" s="641"/>
      <c r="Y19" s="641"/>
      <c r="Z19" s="641"/>
      <c r="AA19" s="641"/>
      <c r="AB19" s="641"/>
      <c r="AC19" s="642"/>
      <c r="AD19" s="640">
        <v>745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0.96908565133572011</v>
      </c>
      <c r="Q20" s="301"/>
      <c r="R20" s="301"/>
      <c r="S20" s="301"/>
      <c r="T20" s="301"/>
      <c r="U20" s="301"/>
      <c r="V20" s="301"/>
      <c r="W20" s="301">
        <f t="shared" ref="W20" si="0">IF(W18=0, "-", SUM(W19)/W18)</f>
        <v>0.9769180898587021</v>
      </c>
      <c r="X20" s="301"/>
      <c r="Y20" s="301"/>
      <c r="Z20" s="301"/>
      <c r="AA20" s="301"/>
      <c r="AB20" s="301"/>
      <c r="AC20" s="301"/>
      <c r="AD20" s="301">
        <f t="shared" ref="AD20" si="1">IF(AD18=0, "-", SUM(AD19)/AD18)</f>
        <v>0.96753246753246758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272</v>
      </c>
      <c r="H21" s="300"/>
      <c r="I21" s="300"/>
      <c r="J21" s="300"/>
      <c r="K21" s="300"/>
      <c r="L21" s="300"/>
      <c r="M21" s="300"/>
      <c r="N21" s="300"/>
      <c r="O21" s="300"/>
      <c r="P21" s="301">
        <f>IF(P19=0, "-", SUM(P19)/SUM(P13,P14))</f>
        <v>0.96908565133572011</v>
      </c>
      <c r="Q21" s="301"/>
      <c r="R21" s="301"/>
      <c r="S21" s="301"/>
      <c r="T21" s="301"/>
      <c r="U21" s="301"/>
      <c r="V21" s="301"/>
      <c r="W21" s="301">
        <f t="shared" ref="W21" si="2">IF(W19=0, "-", SUM(W19)/SUM(W13,W14))</f>
        <v>0.9769180898587021</v>
      </c>
      <c r="X21" s="301"/>
      <c r="Y21" s="301"/>
      <c r="Z21" s="301"/>
      <c r="AA21" s="301"/>
      <c r="AB21" s="301"/>
      <c r="AC21" s="301"/>
      <c r="AD21" s="301">
        <f t="shared" ref="AD21" si="3">IF(AD19=0, "-", SUM(AD19)/SUM(AD13,AD14))</f>
        <v>0.96753246753246758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252</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251</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650</v>
      </c>
      <c r="Q23" s="901"/>
      <c r="R23" s="901"/>
      <c r="S23" s="901"/>
      <c r="T23" s="901"/>
      <c r="U23" s="901"/>
      <c r="V23" s="915"/>
      <c r="W23" s="900" t="s">
        <v>719</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641</v>
      </c>
      <c r="H24" s="917"/>
      <c r="I24" s="917"/>
      <c r="J24" s="917"/>
      <c r="K24" s="917"/>
      <c r="L24" s="917"/>
      <c r="M24" s="917"/>
      <c r="N24" s="917"/>
      <c r="O24" s="918"/>
      <c r="P24" s="640">
        <v>120</v>
      </c>
      <c r="Q24" s="641"/>
      <c r="R24" s="641"/>
      <c r="S24" s="641"/>
      <c r="T24" s="641"/>
      <c r="U24" s="641"/>
      <c r="V24" s="642"/>
      <c r="W24" s="640" t="s">
        <v>719</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642</v>
      </c>
      <c r="H25" s="917"/>
      <c r="I25" s="917"/>
      <c r="J25" s="917"/>
      <c r="K25" s="917"/>
      <c r="L25" s="917"/>
      <c r="M25" s="917"/>
      <c r="N25" s="917"/>
      <c r="O25" s="918"/>
      <c r="P25" s="640">
        <v>42</v>
      </c>
      <c r="Q25" s="641"/>
      <c r="R25" s="641"/>
      <c r="S25" s="641"/>
      <c r="T25" s="641"/>
      <c r="U25" s="641"/>
      <c r="V25" s="642"/>
      <c r="W25" s="640" t="s">
        <v>719</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643</v>
      </c>
      <c r="H26" s="917"/>
      <c r="I26" s="917"/>
      <c r="J26" s="917"/>
      <c r="K26" s="917"/>
      <c r="L26" s="917"/>
      <c r="M26" s="917"/>
      <c r="N26" s="917"/>
      <c r="O26" s="918"/>
      <c r="P26" s="640">
        <v>19</v>
      </c>
      <c r="Q26" s="641"/>
      <c r="R26" s="641"/>
      <c r="S26" s="641"/>
      <c r="T26" s="641"/>
      <c r="U26" s="641"/>
      <c r="V26" s="642"/>
      <c r="W26" s="640" t="s">
        <v>719</v>
      </c>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681</v>
      </c>
      <c r="H27" s="917"/>
      <c r="I27" s="917"/>
      <c r="J27" s="917"/>
      <c r="K27" s="917"/>
      <c r="L27" s="917"/>
      <c r="M27" s="917"/>
      <c r="N27" s="917"/>
      <c r="O27" s="918"/>
      <c r="P27" s="640">
        <v>4</v>
      </c>
      <c r="Q27" s="641"/>
      <c r="R27" s="641"/>
      <c r="S27" s="641"/>
      <c r="T27" s="641"/>
      <c r="U27" s="641"/>
      <c r="V27" s="642"/>
      <c r="W27" s="640" t="s">
        <v>719</v>
      </c>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256</v>
      </c>
      <c r="H28" s="920"/>
      <c r="I28" s="920"/>
      <c r="J28" s="920"/>
      <c r="K28" s="920"/>
      <c r="L28" s="920"/>
      <c r="M28" s="920"/>
      <c r="N28" s="920"/>
      <c r="O28" s="921"/>
      <c r="P28" s="858">
        <f>P29-SUM(P23:P27)</f>
        <v>3</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253</v>
      </c>
      <c r="H29" s="923"/>
      <c r="I29" s="923"/>
      <c r="J29" s="923"/>
      <c r="K29" s="923"/>
      <c r="L29" s="923"/>
      <c r="M29" s="923"/>
      <c r="N29" s="923"/>
      <c r="O29" s="924"/>
      <c r="P29" s="640">
        <f>AK13</f>
        <v>838</v>
      </c>
      <c r="Q29" s="641"/>
      <c r="R29" s="641"/>
      <c r="S29" s="641"/>
      <c r="T29" s="641"/>
      <c r="U29" s="641"/>
      <c r="V29" s="642"/>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268</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639</v>
      </c>
      <c r="AR31" s="186"/>
      <c r="AS31" s="121" t="s">
        <v>185</v>
      </c>
      <c r="AT31" s="122"/>
      <c r="AU31" s="185" t="s">
        <v>639</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639</v>
      </c>
      <c r="Q32" s="93"/>
      <c r="R32" s="93"/>
      <c r="S32" s="93"/>
      <c r="T32" s="93"/>
      <c r="U32" s="93"/>
      <c r="V32" s="93"/>
      <c r="W32" s="93"/>
      <c r="X32" s="94"/>
      <c r="Y32" s="455" t="s">
        <v>12</v>
      </c>
      <c r="Z32" s="515"/>
      <c r="AA32" s="516"/>
      <c r="AB32" s="445" t="s">
        <v>639</v>
      </c>
      <c r="AC32" s="445"/>
      <c r="AD32" s="445"/>
      <c r="AE32" s="203" t="s">
        <v>639</v>
      </c>
      <c r="AF32" s="204"/>
      <c r="AG32" s="204"/>
      <c r="AH32" s="204"/>
      <c r="AI32" s="203" t="s">
        <v>639</v>
      </c>
      <c r="AJ32" s="204"/>
      <c r="AK32" s="204"/>
      <c r="AL32" s="204"/>
      <c r="AM32" s="203" t="s">
        <v>639</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639</v>
      </c>
      <c r="AF33" s="204"/>
      <c r="AG33" s="204"/>
      <c r="AH33" s="204"/>
      <c r="AI33" s="203" t="s">
        <v>639</v>
      </c>
      <c r="AJ33" s="204"/>
      <c r="AK33" s="204"/>
      <c r="AL33" s="204"/>
      <c r="AM33" s="203" t="s">
        <v>639</v>
      </c>
      <c r="AN33" s="204"/>
      <c r="AO33" s="204"/>
      <c r="AP33" s="204"/>
      <c r="AQ33" s="321" t="s">
        <v>639</v>
      </c>
      <c r="AR33" s="193"/>
      <c r="AS33" s="193"/>
      <c r="AT33" s="322"/>
      <c r="AU33" s="204" t="s">
        <v>639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639</v>
      </c>
      <c r="AF34" s="204"/>
      <c r="AG34" s="204"/>
      <c r="AH34" s="204"/>
      <c r="AI34" s="203" t="s">
        <v>639</v>
      </c>
      <c r="AJ34" s="204"/>
      <c r="AK34" s="204"/>
      <c r="AL34" s="204"/>
      <c r="AM34" s="203" t="s">
        <v>639</v>
      </c>
      <c r="AN34" s="204"/>
      <c r="AO34" s="204"/>
      <c r="AP34" s="204"/>
      <c r="AQ34" s="321" t="s">
        <v>639</v>
      </c>
      <c r="AR34" s="193"/>
      <c r="AS34" s="193"/>
      <c r="AT34" s="322"/>
      <c r="AU34" s="204" t="s">
        <v>639</v>
      </c>
      <c r="AV34" s="204"/>
      <c r="AW34" s="204"/>
      <c r="AX34" s="206"/>
    </row>
    <row r="35" spans="1:51" ht="23.25" customHeight="1" x14ac:dyDescent="0.15">
      <c r="A35" s="213" t="s">
        <v>297</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268</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268</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c r="AS79" s="258"/>
      <c r="AT79" s="259"/>
      <c r="AU79" s="259"/>
      <c r="AV79" s="259"/>
      <c r="AW79" s="259"/>
      <c r="AX79" s="948"/>
      <c r="AY79">
        <f>COUNTIF($AR$79,"☑")</f>
        <v>0</v>
      </c>
    </row>
    <row r="80" spans="1:51" ht="18.75" customHeight="1" x14ac:dyDescent="0.15">
      <c r="A80" s="844"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5"/>
      <c r="B82" s="511"/>
      <c r="C82" s="409"/>
      <c r="D82" s="409"/>
      <c r="E82" s="409"/>
      <c r="F82" s="410"/>
      <c r="G82" s="659" t="s">
        <v>644</v>
      </c>
      <c r="H82" s="659"/>
      <c r="I82" s="659"/>
      <c r="J82" s="659"/>
      <c r="K82" s="659"/>
      <c r="L82" s="659"/>
      <c r="M82" s="659"/>
      <c r="N82" s="659"/>
      <c r="O82" s="659"/>
      <c r="P82" s="659"/>
      <c r="Q82" s="659"/>
      <c r="R82" s="659"/>
      <c r="S82" s="659"/>
      <c r="T82" s="659"/>
      <c r="U82" s="659"/>
      <c r="V82" s="659"/>
      <c r="W82" s="659"/>
      <c r="X82" s="659"/>
      <c r="Y82" s="659"/>
      <c r="Z82" s="659"/>
      <c r="AA82" s="660"/>
      <c r="AB82" s="864" t="s">
        <v>645</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22.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19.5"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1</v>
      </c>
    </row>
    <row r="85" spans="1:60" ht="18.75"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v>3</v>
      </c>
      <c r="AR86" s="185"/>
      <c r="AS86" s="121" t="s">
        <v>185</v>
      </c>
      <c r="AT86" s="122"/>
      <c r="AU86" s="185" t="s">
        <v>639</v>
      </c>
      <c r="AV86" s="185"/>
      <c r="AW86" s="377" t="s">
        <v>175</v>
      </c>
      <c r="AX86" s="378"/>
      <c r="AY86">
        <f t="shared" si="10"/>
        <v>1</v>
      </c>
      <c r="AZ86" s="10"/>
      <c r="BA86" s="10"/>
      <c r="BB86" s="10"/>
      <c r="BC86" s="10"/>
      <c r="BD86" s="10"/>
      <c r="BE86" s="10"/>
      <c r="BF86" s="10"/>
      <c r="BG86" s="10"/>
      <c r="BH86" s="10"/>
    </row>
    <row r="87" spans="1:60" ht="23.25" customHeight="1" x14ac:dyDescent="0.15">
      <c r="A87" s="845"/>
      <c r="B87" s="409"/>
      <c r="C87" s="409"/>
      <c r="D87" s="409"/>
      <c r="E87" s="409"/>
      <c r="F87" s="410"/>
      <c r="G87" s="92" t="s">
        <v>646</v>
      </c>
      <c r="H87" s="93"/>
      <c r="I87" s="93"/>
      <c r="J87" s="93"/>
      <c r="K87" s="93"/>
      <c r="L87" s="93"/>
      <c r="M87" s="93"/>
      <c r="N87" s="93"/>
      <c r="O87" s="94"/>
      <c r="P87" s="93" t="s">
        <v>647</v>
      </c>
      <c r="Q87" s="498"/>
      <c r="R87" s="498"/>
      <c r="S87" s="498"/>
      <c r="T87" s="498"/>
      <c r="U87" s="498"/>
      <c r="V87" s="498"/>
      <c r="W87" s="498"/>
      <c r="X87" s="499"/>
      <c r="Y87" s="545" t="s">
        <v>61</v>
      </c>
      <c r="Z87" s="546"/>
      <c r="AA87" s="547"/>
      <c r="AB87" s="445" t="s">
        <v>648</v>
      </c>
      <c r="AC87" s="445"/>
      <c r="AD87" s="445"/>
      <c r="AE87" s="203">
        <v>2</v>
      </c>
      <c r="AF87" s="204"/>
      <c r="AG87" s="204"/>
      <c r="AH87" s="204"/>
      <c r="AI87" s="203">
        <v>2</v>
      </c>
      <c r="AJ87" s="204"/>
      <c r="AK87" s="204"/>
      <c r="AL87" s="204"/>
      <c r="AM87" s="203">
        <v>2</v>
      </c>
      <c r="AN87" s="204"/>
      <c r="AO87" s="204"/>
      <c r="AP87" s="204"/>
      <c r="AQ87" s="321">
        <v>2</v>
      </c>
      <c r="AR87" s="193"/>
      <c r="AS87" s="193"/>
      <c r="AT87" s="322"/>
      <c r="AU87" s="204" t="s">
        <v>639</v>
      </c>
      <c r="AV87" s="204"/>
      <c r="AW87" s="204"/>
      <c r="AX87" s="206"/>
      <c r="AY87">
        <f t="shared" si="10"/>
        <v>1</v>
      </c>
    </row>
    <row r="88" spans="1:60" ht="23.25"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648</v>
      </c>
      <c r="AC88" s="507"/>
      <c r="AD88" s="507"/>
      <c r="AE88" s="203">
        <v>2</v>
      </c>
      <c r="AF88" s="204"/>
      <c r="AG88" s="204"/>
      <c r="AH88" s="204"/>
      <c r="AI88" s="203">
        <v>2</v>
      </c>
      <c r="AJ88" s="204"/>
      <c r="AK88" s="204"/>
      <c r="AL88" s="204"/>
      <c r="AM88" s="203">
        <v>2</v>
      </c>
      <c r="AN88" s="204"/>
      <c r="AO88" s="204"/>
      <c r="AP88" s="204"/>
      <c r="AQ88" s="321">
        <v>2</v>
      </c>
      <c r="AR88" s="193"/>
      <c r="AS88" s="193"/>
      <c r="AT88" s="322"/>
      <c r="AU88" s="204" t="s">
        <v>639</v>
      </c>
      <c r="AV88" s="204"/>
      <c r="AW88" s="204"/>
      <c r="AX88" s="206"/>
      <c r="AY88">
        <f t="shared" si="10"/>
        <v>1</v>
      </c>
      <c r="AZ88" s="10"/>
      <c r="BA88" s="10"/>
      <c r="BB88" s="10"/>
      <c r="BC88" s="10"/>
    </row>
    <row r="89" spans="1:60" ht="23.25"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v>100</v>
      </c>
      <c r="AF89" s="211"/>
      <c r="AG89" s="211"/>
      <c r="AH89" s="211"/>
      <c r="AI89" s="210">
        <v>100</v>
      </c>
      <c r="AJ89" s="211"/>
      <c r="AK89" s="211"/>
      <c r="AL89" s="211"/>
      <c r="AM89" s="210">
        <v>100</v>
      </c>
      <c r="AN89" s="211"/>
      <c r="AO89" s="211"/>
      <c r="AP89" s="211"/>
      <c r="AQ89" s="321">
        <v>100</v>
      </c>
      <c r="AR89" s="193"/>
      <c r="AS89" s="193"/>
      <c r="AT89" s="322"/>
      <c r="AU89" s="204" t="s">
        <v>639</v>
      </c>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460</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650</v>
      </c>
      <c r="AC101" s="445"/>
      <c r="AD101" s="445"/>
      <c r="AE101" s="267">
        <v>16374</v>
      </c>
      <c r="AF101" s="267"/>
      <c r="AG101" s="267"/>
      <c r="AH101" s="267"/>
      <c r="AI101" s="267">
        <v>16246</v>
      </c>
      <c r="AJ101" s="267"/>
      <c r="AK101" s="267"/>
      <c r="AL101" s="267"/>
      <c r="AM101" s="267">
        <v>14311</v>
      </c>
      <c r="AN101" s="267"/>
      <c r="AO101" s="267"/>
      <c r="AP101" s="267"/>
      <c r="AQ101" s="267" t="s">
        <v>702</v>
      </c>
      <c r="AR101" s="267"/>
      <c r="AS101" s="267"/>
      <c r="AT101" s="267"/>
      <c r="AU101" s="203" t="s">
        <v>702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650</v>
      </c>
      <c r="AC102" s="445"/>
      <c r="AD102" s="445"/>
      <c r="AE102" s="267">
        <v>19472</v>
      </c>
      <c r="AF102" s="267"/>
      <c r="AG102" s="267"/>
      <c r="AH102" s="267"/>
      <c r="AI102" s="267">
        <v>19393</v>
      </c>
      <c r="AJ102" s="267"/>
      <c r="AK102" s="267"/>
      <c r="AL102" s="267"/>
      <c r="AM102" s="267">
        <v>19544</v>
      </c>
      <c r="AN102" s="267"/>
      <c r="AO102" s="267"/>
      <c r="AP102" s="267"/>
      <c r="AQ102" s="267">
        <v>18071</v>
      </c>
      <c r="AR102" s="267"/>
      <c r="AS102" s="267"/>
      <c r="AT102" s="267"/>
      <c r="AU102" s="210" t="s">
        <v>702</v>
      </c>
      <c r="AV102" s="211"/>
      <c r="AW102" s="211"/>
      <c r="AX102" s="306"/>
    </row>
    <row r="103" spans="1:60" ht="31.5" hidden="1"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651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652</v>
      </c>
      <c r="AC116" s="447"/>
      <c r="AD116" s="448"/>
      <c r="AE116" s="267">
        <v>23237</v>
      </c>
      <c r="AF116" s="267"/>
      <c r="AG116" s="267"/>
      <c r="AH116" s="267"/>
      <c r="AI116" s="267">
        <v>22764</v>
      </c>
      <c r="AJ116" s="267"/>
      <c r="AK116" s="267"/>
      <c r="AL116" s="267"/>
      <c r="AM116" s="267">
        <v>39190</v>
      </c>
      <c r="AN116" s="267"/>
      <c r="AO116" s="267"/>
      <c r="AP116" s="267"/>
      <c r="AQ116" s="203">
        <v>35948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653</v>
      </c>
      <c r="AC117" s="457"/>
      <c r="AD117" s="458"/>
      <c r="AE117" s="535" t="s">
        <v>654</v>
      </c>
      <c r="AF117" s="535"/>
      <c r="AG117" s="535"/>
      <c r="AH117" s="535"/>
      <c r="AI117" s="535" t="s">
        <v>655</v>
      </c>
      <c r="AJ117" s="535"/>
      <c r="AK117" s="535"/>
      <c r="AL117" s="535"/>
      <c r="AM117" s="535" t="s">
        <v>749</v>
      </c>
      <c r="AN117" s="535"/>
      <c r="AO117" s="535"/>
      <c r="AP117" s="535"/>
      <c r="AQ117" s="535" t="s">
        <v>746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276</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279</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457</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659</v>
      </c>
      <c r="AR133" s="185"/>
      <c r="AS133" s="121" t="s">
        <v>185</v>
      </c>
      <c r="AT133" s="122"/>
      <c r="AU133" s="186" t="s">
        <v>659</v>
      </c>
      <c r="AV133" s="186"/>
      <c r="AW133" s="121" t="s">
        <v>175</v>
      </c>
      <c r="AX133" s="181"/>
      <c r="AY133">
        <f>$AY$132</f>
        <v>1</v>
      </c>
    </row>
    <row r="134" spans="1:51" ht="39.75" customHeight="1" x14ac:dyDescent="0.15">
      <c r="A134" s="175"/>
      <c r="B134" s="172"/>
      <c r="C134" s="166"/>
      <c r="D134" s="172"/>
      <c r="E134" s="166"/>
      <c r="F134" s="167"/>
      <c r="G134" s="92" t="s">
        <v>659</v>
      </c>
      <c r="H134" s="93"/>
      <c r="I134" s="93"/>
      <c r="J134" s="93"/>
      <c r="K134" s="93"/>
      <c r="L134" s="93"/>
      <c r="M134" s="93"/>
      <c r="N134" s="93"/>
      <c r="O134" s="93"/>
      <c r="P134" s="93"/>
      <c r="Q134" s="93"/>
      <c r="R134" s="93"/>
      <c r="S134" s="93"/>
      <c r="T134" s="93"/>
      <c r="U134" s="93"/>
      <c r="V134" s="93"/>
      <c r="W134" s="93"/>
      <c r="X134" s="94"/>
      <c r="Y134" s="187" t="s">
        <v>199</v>
      </c>
      <c r="Z134" s="188"/>
      <c r="AA134" s="189"/>
      <c r="AB134" s="190" t="s">
        <v>659</v>
      </c>
      <c r="AC134" s="191"/>
      <c r="AD134" s="191"/>
      <c r="AE134" s="192" t="s">
        <v>659</v>
      </c>
      <c r="AF134" s="193"/>
      <c r="AG134" s="193"/>
      <c r="AH134" s="193"/>
      <c r="AI134" s="192" t="s">
        <v>659</v>
      </c>
      <c r="AJ134" s="193"/>
      <c r="AK134" s="193"/>
      <c r="AL134" s="193"/>
      <c r="AM134" s="192" t="s">
        <v>659</v>
      </c>
      <c r="AN134" s="193"/>
      <c r="AO134" s="193"/>
      <c r="AP134" s="193"/>
      <c r="AQ134" s="192" t="s">
        <v>659</v>
      </c>
      <c r="AR134" s="193"/>
      <c r="AS134" s="193"/>
      <c r="AT134" s="193"/>
      <c r="AU134" s="192" t="s">
        <v>659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659</v>
      </c>
      <c r="AC135" s="199"/>
      <c r="AD135" s="199"/>
      <c r="AE135" s="192" t="s">
        <v>659</v>
      </c>
      <c r="AF135" s="193"/>
      <c r="AG135" s="193"/>
      <c r="AH135" s="193"/>
      <c r="AI135" s="192" t="s">
        <v>659</v>
      </c>
      <c r="AJ135" s="193"/>
      <c r="AK135" s="193"/>
      <c r="AL135" s="193"/>
      <c r="AM135" s="192" t="s">
        <v>659</v>
      </c>
      <c r="AN135" s="193"/>
      <c r="AO135" s="193"/>
      <c r="AP135" s="193"/>
      <c r="AQ135" s="192" t="s">
        <v>659</v>
      </c>
      <c r="AR135" s="193"/>
      <c r="AS135" s="193"/>
      <c r="AT135" s="193"/>
      <c r="AU135" s="192" t="s">
        <v>659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659</v>
      </c>
      <c r="H154" s="93"/>
      <c r="I154" s="93"/>
      <c r="J154" s="93"/>
      <c r="K154" s="93"/>
      <c r="L154" s="93"/>
      <c r="M154" s="93"/>
      <c r="N154" s="93"/>
      <c r="O154" s="93"/>
      <c r="P154" s="94"/>
      <c r="Q154" s="113" t="s">
        <v>659</v>
      </c>
      <c r="R154" s="93"/>
      <c r="S154" s="93"/>
      <c r="T154" s="93"/>
      <c r="U154" s="93"/>
      <c r="V154" s="93"/>
      <c r="W154" s="93"/>
      <c r="X154" s="93"/>
      <c r="Y154" s="93"/>
      <c r="Z154" s="93"/>
      <c r="AA154" s="275"/>
      <c r="AB154" s="129" t="s">
        <v>659</v>
      </c>
      <c r="AC154" s="130"/>
      <c r="AD154" s="130"/>
      <c r="AE154" s="135" t="s">
        <v>659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659</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316</v>
      </c>
      <c r="F430" s="878"/>
      <c r="G430" s="879" t="s">
        <v>204</v>
      </c>
      <c r="H430" s="111"/>
      <c r="I430" s="111"/>
      <c r="J430" s="880" t="s">
        <v>658</v>
      </c>
      <c r="K430" s="881"/>
      <c r="L430" s="881"/>
      <c r="M430" s="881"/>
      <c r="N430" s="881"/>
      <c r="O430" s="881"/>
      <c r="P430" s="881"/>
      <c r="Q430" s="881"/>
      <c r="R430" s="881"/>
      <c r="S430" s="881"/>
      <c r="T430" s="882"/>
      <c r="U430" s="572" t="s">
        <v>659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659</v>
      </c>
      <c r="AF432" s="186"/>
      <c r="AG432" s="121" t="s">
        <v>185</v>
      </c>
      <c r="AH432" s="122"/>
      <c r="AI432" s="320"/>
      <c r="AJ432" s="320"/>
      <c r="AK432" s="320"/>
      <c r="AL432" s="142"/>
      <c r="AM432" s="320"/>
      <c r="AN432" s="320"/>
      <c r="AO432" s="320"/>
      <c r="AP432" s="142"/>
      <c r="AQ432" s="235" t="s">
        <v>659</v>
      </c>
      <c r="AR432" s="186"/>
      <c r="AS432" s="121" t="s">
        <v>185</v>
      </c>
      <c r="AT432" s="122"/>
      <c r="AU432" s="186" t="s">
        <v>659</v>
      </c>
      <c r="AV432" s="186"/>
      <c r="AW432" s="121" t="s">
        <v>175</v>
      </c>
      <c r="AX432" s="181"/>
      <c r="AY432">
        <f>$AY$431</f>
        <v>1</v>
      </c>
    </row>
    <row r="433" spans="1:51" ht="23.25" customHeight="1" x14ac:dyDescent="0.15">
      <c r="A433" s="175"/>
      <c r="B433" s="172"/>
      <c r="C433" s="166"/>
      <c r="D433" s="172"/>
      <c r="E433" s="323"/>
      <c r="F433" s="324"/>
      <c r="G433" s="92" t="s">
        <v>659</v>
      </c>
      <c r="H433" s="93"/>
      <c r="I433" s="93"/>
      <c r="J433" s="93"/>
      <c r="K433" s="93"/>
      <c r="L433" s="93"/>
      <c r="M433" s="93"/>
      <c r="N433" s="93"/>
      <c r="O433" s="93"/>
      <c r="P433" s="93"/>
      <c r="Q433" s="93"/>
      <c r="R433" s="93"/>
      <c r="S433" s="93"/>
      <c r="T433" s="93"/>
      <c r="U433" s="93"/>
      <c r="V433" s="93"/>
      <c r="W433" s="93"/>
      <c r="X433" s="94"/>
      <c r="Y433" s="187" t="s">
        <v>12</v>
      </c>
      <c r="Z433" s="188"/>
      <c r="AA433" s="189"/>
      <c r="AB433" s="199" t="s">
        <v>659</v>
      </c>
      <c r="AC433" s="199"/>
      <c r="AD433" s="199"/>
      <c r="AE433" s="321" t="s">
        <v>659</v>
      </c>
      <c r="AF433" s="193"/>
      <c r="AG433" s="193"/>
      <c r="AH433" s="193"/>
      <c r="AI433" s="321" t="s">
        <v>659</v>
      </c>
      <c r="AJ433" s="193"/>
      <c r="AK433" s="193"/>
      <c r="AL433" s="193"/>
      <c r="AM433" s="321" t="s">
        <v>659</v>
      </c>
      <c r="AN433" s="193"/>
      <c r="AO433" s="193"/>
      <c r="AP433" s="322"/>
      <c r="AQ433" s="321" t="s">
        <v>659</v>
      </c>
      <c r="AR433" s="193"/>
      <c r="AS433" s="193"/>
      <c r="AT433" s="322"/>
      <c r="AU433" s="193" t="s">
        <v>659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659</v>
      </c>
      <c r="AC434" s="191"/>
      <c r="AD434" s="191"/>
      <c r="AE434" s="321" t="s">
        <v>659</v>
      </c>
      <c r="AF434" s="193"/>
      <c r="AG434" s="193"/>
      <c r="AH434" s="322"/>
      <c r="AI434" s="321" t="s">
        <v>659</v>
      </c>
      <c r="AJ434" s="193"/>
      <c r="AK434" s="193"/>
      <c r="AL434" s="193"/>
      <c r="AM434" s="321" t="s">
        <v>659</v>
      </c>
      <c r="AN434" s="193"/>
      <c r="AO434" s="193"/>
      <c r="AP434" s="322"/>
      <c r="AQ434" s="321" t="s">
        <v>659</v>
      </c>
      <c r="AR434" s="193"/>
      <c r="AS434" s="193"/>
      <c r="AT434" s="322"/>
      <c r="AU434" s="193" t="s">
        <v>659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659</v>
      </c>
      <c r="AF435" s="193"/>
      <c r="AG435" s="193"/>
      <c r="AH435" s="322"/>
      <c r="AI435" s="321" t="s">
        <v>659</v>
      </c>
      <c r="AJ435" s="193"/>
      <c r="AK435" s="193"/>
      <c r="AL435" s="193"/>
      <c r="AM435" s="321" t="s">
        <v>659</v>
      </c>
      <c r="AN435" s="193"/>
      <c r="AO435" s="193"/>
      <c r="AP435" s="322"/>
      <c r="AQ435" s="321" t="s">
        <v>659</v>
      </c>
      <c r="AR435" s="193"/>
      <c r="AS435" s="193"/>
      <c r="AT435" s="322"/>
      <c r="AU435" s="193" t="s">
        <v>659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659</v>
      </c>
      <c r="AF457" s="186"/>
      <c r="AG457" s="121" t="s">
        <v>185</v>
      </c>
      <c r="AH457" s="122"/>
      <c r="AI457" s="320"/>
      <c r="AJ457" s="320"/>
      <c r="AK457" s="320"/>
      <c r="AL457" s="142"/>
      <c r="AM457" s="320"/>
      <c r="AN457" s="320"/>
      <c r="AO457" s="320"/>
      <c r="AP457" s="142"/>
      <c r="AQ457" s="235" t="s">
        <v>659</v>
      </c>
      <c r="AR457" s="186"/>
      <c r="AS457" s="121" t="s">
        <v>185</v>
      </c>
      <c r="AT457" s="122"/>
      <c r="AU457" s="186" t="s">
        <v>659</v>
      </c>
      <c r="AV457" s="186"/>
      <c r="AW457" s="121" t="s">
        <v>175</v>
      </c>
      <c r="AX457" s="181"/>
      <c r="AY457">
        <f>$AY$456</f>
        <v>1</v>
      </c>
    </row>
    <row r="458" spans="1:51" ht="23.25" customHeight="1" x14ac:dyDescent="0.15">
      <c r="A458" s="175"/>
      <c r="B458" s="172"/>
      <c r="C458" s="166"/>
      <c r="D458" s="172"/>
      <c r="E458" s="323"/>
      <c r="F458" s="324"/>
      <c r="G458" s="92" t="s">
        <v>659</v>
      </c>
      <c r="H458" s="93"/>
      <c r="I458" s="93"/>
      <c r="J458" s="93"/>
      <c r="K458" s="93"/>
      <c r="L458" s="93"/>
      <c r="M458" s="93"/>
      <c r="N458" s="93"/>
      <c r="O458" s="93"/>
      <c r="P458" s="93"/>
      <c r="Q458" s="93"/>
      <c r="R458" s="93"/>
      <c r="S458" s="93"/>
      <c r="T458" s="93"/>
      <c r="U458" s="93"/>
      <c r="V458" s="93"/>
      <c r="W458" s="93"/>
      <c r="X458" s="94"/>
      <c r="Y458" s="187" t="s">
        <v>12</v>
      </c>
      <c r="Z458" s="188"/>
      <c r="AA458" s="189"/>
      <c r="AB458" s="199" t="s">
        <v>659</v>
      </c>
      <c r="AC458" s="199"/>
      <c r="AD458" s="199"/>
      <c r="AE458" s="321" t="s">
        <v>659</v>
      </c>
      <c r="AF458" s="193"/>
      <c r="AG458" s="193"/>
      <c r="AH458" s="193"/>
      <c r="AI458" s="321" t="s">
        <v>659</v>
      </c>
      <c r="AJ458" s="193"/>
      <c r="AK458" s="193"/>
      <c r="AL458" s="193"/>
      <c r="AM458" s="321" t="s">
        <v>659</v>
      </c>
      <c r="AN458" s="193"/>
      <c r="AO458" s="193"/>
      <c r="AP458" s="322"/>
      <c r="AQ458" s="321" t="s">
        <v>659</v>
      </c>
      <c r="AR458" s="193"/>
      <c r="AS458" s="193"/>
      <c r="AT458" s="322"/>
      <c r="AU458" s="193" t="s">
        <v>659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659</v>
      </c>
      <c r="AC459" s="191"/>
      <c r="AD459" s="191"/>
      <c r="AE459" s="321" t="s">
        <v>659</v>
      </c>
      <c r="AF459" s="193"/>
      <c r="AG459" s="193"/>
      <c r="AH459" s="322"/>
      <c r="AI459" s="321" t="s">
        <v>659</v>
      </c>
      <c r="AJ459" s="193"/>
      <c r="AK459" s="193"/>
      <c r="AL459" s="193"/>
      <c r="AM459" s="321" t="s">
        <v>659</v>
      </c>
      <c r="AN459" s="193"/>
      <c r="AO459" s="193"/>
      <c r="AP459" s="322"/>
      <c r="AQ459" s="321" t="s">
        <v>659</v>
      </c>
      <c r="AR459" s="193"/>
      <c r="AS459" s="193"/>
      <c r="AT459" s="322"/>
      <c r="AU459" s="193" t="s">
        <v>659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659</v>
      </c>
      <c r="AF460" s="193"/>
      <c r="AG460" s="193"/>
      <c r="AH460" s="322"/>
      <c r="AI460" s="321" t="s">
        <v>659</v>
      </c>
      <c r="AJ460" s="193"/>
      <c r="AK460" s="193"/>
      <c r="AL460" s="193"/>
      <c r="AM460" s="321" t="s">
        <v>659</v>
      </c>
      <c r="AN460" s="193"/>
      <c r="AO460" s="193"/>
      <c r="AP460" s="322"/>
      <c r="AQ460" s="321" t="s">
        <v>659</v>
      </c>
      <c r="AR460" s="193"/>
      <c r="AS460" s="193"/>
      <c r="AT460" s="322"/>
      <c r="AU460" s="193" t="s">
        <v>659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660</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638</v>
      </c>
      <c r="AE703" s="308"/>
      <c r="AF703" s="308"/>
      <c r="AG703" s="89" t="s">
        <v>661</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638</v>
      </c>
      <c r="AE704" s="766"/>
      <c r="AF704" s="766"/>
      <c r="AG704" s="153" t="s">
        <v>662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638</v>
      </c>
      <c r="AE705" s="698"/>
      <c r="AF705" s="698"/>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38.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638</v>
      </c>
      <c r="AE708" s="588"/>
      <c r="AF708" s="588"/>
      <c r="AG708" s="725" t="s">
        <v>666</v>
      </c>
      <c r="AH708" s="726"/>
      <c r="AI708" s="726"/>
      <c r="AJ708" s="726"/>
      <c r="AK708" s="726"/>
      <c r="AL708" s="726"/>
      <c r="AM708" s="726"/>
      <c r="AN708" s="726"/>
      <c r="AO708" s="726"/>
      <c r="AP708" s="726"/>
      <c r="AQ708" s="726"/>
      <c r="AR708" s="726"/>
      <c r="AS708" s="726"/>
      <c r="AT708" s="726"/>
      <c r="AU708" s="726"/>
      <c r="AV708" s="726"/>
      <c r="AW708" s="726"/>
      <c r="AX708" s="727"/>
    </row>
    <row r="709" spans="1:50" ht="72.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638</v>
      </c>
      <c r="AE709" s="308"/>
      <c r="AF709" s="308"/>
      <c r="AG709" s="89" t="s">
        <v>667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668</v>
      </c>
      <c r="AE710" s="308"/>
      <c r="AF710" s="308"/>
      <c r="AG710" s="89" t="s">
        <v>659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638</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668</v>
      </c>
      <c r="AE712" s="766"/>
      <c r="AF712" s="766"/>
      <c r="AG712" s="790" t="s">
        <v>659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266</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668</v>
      </c>
      <c r="AE713" s="308"/>
      <c r="AF713" s="646"/>
      <c r="AG713" s="89" t="s">
        <v>659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638</v>
      </c>
      <c r="AE714" s="788"/>
      <c r="AF714" s="789"/>
      <c r="AG714" s="719" t="s">
        <v>670</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245</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638</v>
      </c>
      <c r="AE715" s="588"/>
      <c r="AF715" s="639"/>
      <c r="AG715" s="725" t="s">
        <v>671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668</v>
      </c>
      <c r="AE716" s="610"/>
      <c r="AF716" s="610"/>
      <c r="AG716" s="89" t="s">
        <v>659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638</v>
      </c>
      <c r="AE717" s="308"/>
      <c r="AF717" s="308"/>
      <c r="AG717" s="89" t="s">
        <v>672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668</v>
      </c>
      <c r="AE718" s="308"/>
      <c r="AF718" s="308"/>
      <c r="AG718" s="115" t="s">
        <v>659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638</v>
      </c>
      <c r="AE719" s="588"/>
      <c r="AF719" s="588"/>
      <c r="AG719" s="113" t="s">
        <v>673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634</v>
      </c>
      <c r="D721" s="279"/>
      <c r="E721" s="279"/>
      <c r="F721" s="280"/>
      <c r="G721" s="269"/>
      <c r="H721" s="270"/>
      <c r="I721" s="63" t="str">
        <f>IF(OR(G721="　", G721=""), "", "-")</f>
        <v/>
      </c>
      <c r="J721" s="273">
        <v>2</v>
      </c>
      <c r="K721" s="273"/>
      <c r="L721" s="63" t="str">
        <f>IF(M721="","","-")</f>
        <v/>
      </c>
      <c r="M721" s="64"/>
      <c r="N721" s="286" t="s">
        <v>674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677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677</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678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679</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680</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680</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680</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680</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t="s">
        <v>680</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634</v>
      </c>
      <c r="F746" s="939"/>
      <c r="G746" s="939"/>
      <c r="H746" s="85" t="str">
        <f>IF(E746="","","-")</f>
        <v>-</v>
      </c>
      <c r="I746" s="939"/>
      <c r="J746" s="939"/>
      <c r="K746" s="85" t="str">
        <f>IF(I746="","","-")</f>
        <v/>
      </c>
      <c r="L746" s="940">
        <v>6</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634</v>
      </c>
      <c r="F747" s="939"/>
      <c r="G747" s="939"/>
      <c r="H747" s="85" t="str">
        <f>IF(E747="","","-")</f>
        <v>-</v>
      </c>
      <c r="I747" s="939"/>
      <c r="J747" s="939"/>
      <c r="K747" s="85" t="str">
        <f>IF(I747="","","-")</f>
        <v/>
      </c>
      <c r="L747" s="940">
        <v>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687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683</v>
      </c>
      <c r="H789" s="654"/>
      <c r="I789" s="654"/>
      <c r="J789" s="654"/>
      <c r="K789" s="655"/>
      <c r="L789" s="647" t="s">
        <v>720</v>
      </c>
      <c r="M789" s="648"/>
      <c r="N789" s="648"/>
      <c r="O789" s="648"/>
      <c r="P789" s="648"/>
      <c r="Q789" s="648"/>
      <c r="R789" s="648"/>
      <c r="S789" s="648"/>
      <c r="T789" s="648"/>
      <c r="U789" s="648"/>
      <c r="V789" s="648"/>
      <c r="W789" s="648"/>
      <c r="X789" s="649"/>
      <c r="Y789" s="367">
        <v>203</v>
      </c>
      <c r="Z789" s="368"/>
      <c r="AA789" s="368"/>
      <c r="AB789" s="785"/>
      <c r="AC789" s="653" t="s">
        <v>684</v>
      </c>
      <c r="AD789" s="654"/>
      <c r="AE789" s="654"/>
      <c r="AF789" s="654"/>
      <c r="AG789" s="655"/>
      <c r="AH789" s="647" t="s">
        <v>685</v>
      </c>
      <c r="AI789" s="648"/>
      <c r="AJ789" s="648"/>
      <c r="AK789" s="648"/>
      <c r="AL789" s="648"/>
      <c r="AM789" s="648"/>
      <c r="AN789" s="648"/>
      <c r="AO789" s="648"/>
      <c r="AP789" s="648"/>
      <c r="AQ789" s="648"/>
      <c r="AR789" s="648"/>
      <c r="AS789" s="648"/>
      <c r="AT789" s="649"/>
      <c r="AU789" s="367">
        <v>2.4</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203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2.4</v>
      </c>
      <c r="AV799" s="812"/>
      <c r="AW799" s="812"/>
      <c r="AX799" s="814"/>
    </row>
    <row r="800" spans="1:51" ht="24.75" customHeight="1" x14ac:dyDescent="0.15">
      <c r="A800" s="614"/>
      <c r="B800" s="615"/>
      <c r="C800" s="615"/>
      <c r="D800" s="615"/>
      <c r="E800" s="615"/>
      <c r="F800" s="616"/>
      <c r="G800" s="578" t="s">
        <v>688</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690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689</v>
      </c>
      <c r="H802" s="654"/>
      <c r="I802" s="654"/>
      <c r="J802" s="654"/>
      <c r="K802" s="655"/>
      <c r="L802" s="647" t="s">
        <v>721</v>
      </c>
      <c r="M802" s="648"/>
      <c r="N802" s="648"/>
      <c r="O802" s="648"/>
      <c r="P802" s="648"/>
      <c r="Q802" s="648"/>
      <c r="R802" s="648"/>
      <c r="S802" s="648"/>
      <c r="T802" s="648"/>
      <c r="U802" s="648"/>
      <c r="V802" s="648"/>
      <c r="W802" s="648"/>
      <c r="X802" s="649"/>
      <c r="Y802" s="367">
        <v>2.2999999999999998</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2.2999999999999998</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1</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691</v>
      </c>
      <c r="D845" s="328"/>
      <c r="E845" s="328"/>
      <c r="F845" s="328"/>
      <c r="G845" s="328"/>
      <c r="H845" s="328"/>
      <c r="I845" s="328"/>
      <c r="J845" s="329">
        <v>6013301022128</v>
      </c>
      <c r="K845" s="330"/>
      <c r="L845" s="330"/>
      <c r="M845" s="330"/>
      <c r="N845" s="330"/>
      <c r="O845" s="330"/>
      <c r="P845" s="344" t="s">
        <v>692</v>
      </c>
      <c r="Q845" s="331"/>
      <c r="R845" s="331"/>
      <c r="S845" s="331"/>
      <c r="T845" s="331"/>
      <c r="U845" s="331"/>
      <c r="V845" s="331"/>
      <c r="W845" s="331"/>
      <c r="X845" s="331"/>
      <c r="Y845" s="332">
        <v>142</v>
      </c>
      <c r="Z845" s="333"/>
      <c r="AA845" s="333"/>
      <c r="AB845" s="334"/>
      <c r="AC845" s="335" t="s">
        <v>289</v>
      </c>
      <c r="AD845" s="336"/>
      <c r="AE845" s="336"/>
      <c r="AF845" s="336"/>
      <c r="AG845" s="336"/>
      <c r="AH845" s="351">
        <v>1</v>
      </c>
      <c r="AI845" s="352"/>
      <c r="AJ845" s="352"/>
      <c r="AK845" s="352"/>
      <c r="AL845" s="339">
        <v>99.6</v>
      </c>
      <c r="AM845" s="340"/>
      <c r="AN845" s="340"/>
      <c r="AO845" s="341"/>
      <c r="AP845" s="342" t="s">
        <v>733</v>
      </c>
      <c r="AQ845" s="342"/>
      <c r="AR845" s="342"/>
      <c r="AS845" s="342"/>
      <c r="AT845" s="342"/>
      <c r="AU845" s="342"/>
      <c r="AV845" s="342"/>
      <c r="AW845" s="342"/>
      <c r="AX845" s="342"/>
    </row>
    <row r="846" spans="1:51" ht="30" customHeight="1" x14ac:dyDescent="0.15">
      <c r="A846" s="355">
        <v>2</v>
      </c>
      <c r="B846" s="355">
        <v>1</v>
      </c>
      <c r="C846" s="343" t="s">
        <v>693</v>
      </c>
      <c r="D846" s="328"/>
      <c r="E846" s="328"/>
      <c r="F846" s="328"/>
      <c r="G846" s="328"/>
      <c r="H846" s="328"/>
      <c r="I846" s="328"/>
      <c r="J846" s="329">
        <v>6013301022128</v>
      </c>
      <c r="K846" s="330"/>
      <c r="L846" s="330"/>
      <c r="M846" s="330"/>
      <c r="N846" s="330"/>
      <c r="O846" s="330"/>
      <c r="P846" s="344" t="s">
        <v>692</v>
      </c>
      <c r="Q846" s="331"/>
      <c r="R846" s="331"/>
      <c r="S846" s="331"/>
      <c r="T846" s="331"/>
      <c r="U846" s="331"/>
      <c r="V846" s="331"/>
      <c r="W846" s="331"/>
      <c r="X846" s="331"/>
      <c r="Y846" s="332">
        <v>61</v>
      </c>
      <c r="Z846" s="333"/>
      <c r="AA846" s="333"/>
      <c r="AB846" s="334"/>
      <c r="AC846" s="335" t="s">
        <v>289</v>
      </c>
      <c r="AD846" s="336"/>
      <c r="AE846" s="336"/>
      <c r="AF846" s="336"/>
      <c r="AG846" s="336"/>
      <c r="AH846" s="351">
        <v>1</v>
      </c>
      <c r="AI846" s="352"/>
      <c r="AJ846" s="352"/>
      <c r="AK846" s="352"/>
      <c r="AL846" s="339">
        <v>99.3</v>
      </c>
      <c r="AM846" s="340"/>
      <c r="AN846" s="340"/>
      <c r="AO846" s="341"/>
      <c r="AP846" s="342" t="s">
        <v>733</v>
      </c>
      <c r="AQ846" s="342"/>
      <c r="AR846" s="342"/>
      <c r="AS846" s="342"/>
      <c r="AT846" s="342"/>
      <c r="AU846" s="342"/>
      <c r="AV846" s="342"/>
      <c r="AW846" s="342"/>
      <c r="AX846" s="342"/>
      <c r="AY846">
        <f>COUNTA($C$846)</f>
        <v>1</v>
      </c>
    </row>
    <row r="847" spans="1:51" ht="30" customHeight="1" x14ac:dyDescent="0.15">
      <c r="A847" s="355">
        <v>3</v>
      </c>
      <c r="B847" s="355">
        <v>1</v>
      </c>
      <c r="C847" s="343" t="s">
        <v>694</v>
      </c>
      <c r="D847" s="328"/>
      <c r="E847" s="328"/>
      <c r="F847" s="328"/>
      <c r="G847" s="328"/>
      <c r="H847" s="328"/>
      <c r="I847" s="328"/>
      <c r="J847" s="329">
        <v>7010001105955</v>
      </c>
      <c r="K847" s="330"/>
      <c r="L847" s="330"/>
      <c r="M847" s="330"/>
      <c r="N847" s="330"/>
      <c r="O847" s="330"/>
      <c r="P847" s="344" t="s">
        <v>695</v>
      </c>
      <c r="Q847" s="331"/>
      <c r="R847" s="331"/>
      <c r="S847" s="331"/>
      <c r="T847" s="331"/>
      <c r="U847" s="331"/>
      <c r="V847" s="331"/>
      <c r="W847" s="331"/>
      <c r="X847" s="331"/>
      <c r="Y847" s="332">
        <v>67</v>
      </c>
      <c r="Z847" s="333"/>
      <c r="AA847" s="333"/>
      <c r="AB847" s="334"/>
      <c r="AC847" s="335" t="s">
        <v>294</v>
      </c>
      <c r="AD847" s="336"/>
      <c r="AE847" s="336"/>
      <c r="AF847" s="336"/>
      <c r="AG847" s="336"/>
      <c r="AH847" s="337">
        <v>1</v>
      </c>
      <c r="AI847" s="338"/>
      <c r="AJ847" s="338"/>
      <c r="AK847" s="338"/>
      <c r="AL847" s="339">
        <v>100</v>
      </c>
      <c r="AM847" s="340"/>
      <c r="AN847" s="340"/>
      <c r="AO847" s="341"/>
      <c r="AP847" s="342" t="s">
        <v>733</v>
      </c>
      <c r="AQ847" s="342"/>
      <c r="AR847" s="342"/>
      <c r="AS847" s="342"/>
      <c r="AT847" s="342"/>
      <c r="AU847" s="342"/>
      <c r="AV847" s="342"/>
      <c r="AW847" s="342"/>
      <c r="AX847" s="342"/>
      <c r="AY847">
        <f>COUNTA($C$847)</f>
        <v>1</v>
      </c>
    </row>
    <row r="848" spans="1:51" ht="30" customHeight="1" x14ac:dyDescent="0.15">
      <c r="A848" s="355">
        <v>4</v>
      </c>
      <c r="B848" s="355">
        <v>1</v>
      </c>
      <c r="C848" s="343" t="s">
        <v>694</v>
      </c>
      <c r="D848" s="328"/>
      <c r="E848" s="328"/>
      <c r="F848" s="328"/>
      <c r="G848" s="328"/>
      <c r="H848" s="328"/>
      <c r="I848" s="328"/>
      <c r="J848" s="329">
        <v>7010001105955</v>
      </c>
      <c r="K848" s="330"/>
      <c r="L848" s="330"/>
      <c r="M848" s="330"/>
      <c r="N848" s="330"/>
      <c r="O848" s="330"/>
      <c r="P848" s="344" t="s">
        <v>695</v>
      </c>
      <c r="Q848" s="331"/>
      <c r="R848" s="331"/>
      <c r="S848" s="331"/>
      <c r="T848" s="331"/>
      <c r="U848" s="331"/>
      <c r="V848" s="331"/>
      <c r="W848" s="331"/>
      <c r="X848" s="331"/>
      <c r="Y848" s="332">
        <v>6</v>
      </c>
      <c r="Z848" s="333"/>
      <c r="AA848" s="333"/>
      <c r="AB848" s="334"/>
      <c r="AC848" s="335" t="s">
        <v>294</v>
      </c>
      <c r="AD848" s="336"/>
      <c r="AE848" s="336"/>
      <c r="AF848" s="336"/>
      <c r="AG848" s="336"/>
      <c r="AH848" s="337">
        <v>1</v>
      </c>
      <c r="AI848" s="338"/>
      <c r="AJ848" s="338"/>
      <c r="AK848" s="338"/>
      <c r="AL848" s="339">
        <v>100</v>
      </c>
      <c r="AM848" s="340"/>
      <c r="AN848" s="340"/>
      <c r="AO848" s="341"/>
      <c r="AP848" s="342" t="s">
        <v>733</v>
      </c>
      <c r="AQ848" s="342"/>
      <c r="AR848" s="342"/>
      <c r="AS848" s="342"/>
      <c r="AT848" s="342"/>
      <c r="AU848" s="342"/>
      <c r="AV848" s="342"/>
      <c r="AW848" s="342"/>
      <c r="AX848" s="342"/>
      <c r="AY848">
        <f>COUNTA($C$848)</f>
        <v>1</v>
      </c>
    </row>
    <row r="849" spans="1:51" ht="30" customHeight="1" x14ac:dyDescent="0.15">
      <c r="A849" s="355">
        <v>5</v>
      </c>
      <c r="B849" s="355">
        <v>1</v>
      </c>
      <c r="C849" s="343" t="s">
        <v>696</v>
      </c>
      <c r="D849" s="328"/>
      <c r="E849" s="328"/>
      <c r="F849" s="328"/>
      <c r="G849" s="328"/>
      <c r="H849" s="328"/>
      <c r="I849" s="328"/>
      <c r="J849" s="329">
        <v>1010701006145</v>
      </c>
      <c r="K849" s="330"/>
      <c r="L849" s="330"/>
      <c r="M849" s="330"/>
      <c r="N849" s="330"/>
      <c r="O849" s="330"/>
      <c r="P849" s="344" t="s">
        <v>695</v>
      </c>
      <c r="Q849" s="331"/>
      <c r="R849" s="331"/>
      <c r="S849" s="331"/>
      <c r="T849" s="331"/>
      <c r="U849" s="331"/>
      <c r="V849" s="331"/>
      <c r="W849" s="331"/>
      <c r="X849" s="331"/>
      <c r="Y849" s="332">
        <v>39</v>
      </c>
      <c r="Z849" s="333"/>
      <c r="AA849" s="333"/>
      <c r="AB849" s="334"/>
      <c r="AC849" s="335" t="s">
        <v>294</v>
      </c>
      <c r="AD849" s="336"/>
      <c r="AE849" s="336"/>
      <c r="AF849" s="336"/>
      <c r="AG849" s="336"/>
      <c r="AH849" s="337">
        <v>1</v>
      </c>
      <c r="AI849" s="338"/>
      <c r="AJ849" s="338"/>
      <c r="AK849" s="338"/>
      <c r="AL849" s="339">
        <v>100</v>
      </c>
      <c r="AM849" s="340"/>
      <c r="AN849" s="340"/>
      <c r="AO849" s="341"/>
      <c r="AP849" s="342" t="s">
        <v>733</v>
      </c>
      <c r="AQ849" s="342"/>
      <c r="AR849" s="342"/>
      <c r="AS849" s="342"/>
      <c r="AT849" s="342"/>
      <c r="AU849" s="342"/>
      <c r="AV849" s="342"/>
      <c r="AW849" s="342"/>
      <c r="AX849" s="342"/>
      <c r="AY849">
        <f>COUNTA($C$849)</f>
        <v>1</v>
      </c>
    </row>
    <row r="850" spans="1:51" ht="30" customHeight="1" x14ac:dyDescent="0.15">
      <c r="A850" s="355">
        <v>6</v>
      </c>
      <c r="B850" s="355">
        <v>1</v>
      </c>
      <c r="C850" s="343" t="s">
        <v>696</v>
      </c>
      <c r="D850" s="328"/>
      <c r="E850" s="328"/>
      <c r="F850" s="328"/>
      <c r="G850" s="328"/>
      <c r="H850" s="328"/>
      <c r="I850" s="328"/>
      <c r="J850" s="329">
        <v>1010701006145</v>
      </c>
      <c r="K850" s="330"/>
      <c r="L850" s="330"/>
      <c r="M850" s="330"/>
      <c r="N850" s="330"/>
      <c r="O850" s="330"/>
      <c r="P850" s="344" t="s">
        <v>695</v>
      </c>
      <c r="Q850" s="331"/>
      <c r="R850" s="331"/>
      <c r="S850" s="331"/>
      <c r="T850" s="331"/>
      <c r="U850" s="331"/>
      <c r="V850" s="331"/>
      <c r="W850" s="331"/>
      <c r="X850" s="331"/>
      <c r="Y850" s="332">
        <v>17</v>
      </c>
      <c r="Z850" s="333"/>
      <c r="AA850" s="333"/>
      <c r="AB850" s="334"/>
      <c r="AC850" s="335" t="s">
        <v>294</v>
      </c>
      <c r="AD850" s="336"/>
      <c r="AE850" s="336"/>
      <c r="AF850" s="336"/>
      <c r="AG850" s="336"/>
      <c r="AH850" s="337">
        <v>1</v>
      </c>
      <c r="AI850" s="338"/>
      <c r="AJ850" s="338"/>
      <c r="AK850" s="338"/>
      <c r="AL850" s="339">
        <v>100</v>
      </c>
      <c r="AM850" s="340"/>
      <c r="AN850" s="340"/>
      <c r="AO850" s="341"/>
      <c r="AP850" s="342" t="s">
        <v>733</v>
      </c>
      <c r="AQ850" s="342"/>
      <c r="AR850" s="342"/>
      <c r="AS850" s="342"/>
      <c r="AT850" s="342"/>
      <c r="AU850" s="342"/>
      <c r="AV850" s="342"/>
      <c r="AW850" s="342"/>
      <c r="AX850" s="342"/>
      <c r="AY850">
        <f>COUNTA($C$850)</f>
        <v>1</v>
      </c>
    </row>
    <row r="851" spans="1:51" ht="45" customHeight="1" x14ac:dyDescent="0.15">
      <c r="A851" s="355">
        <v>7</v>
      </c>
      <c r="B851" s="355">
        <v>1</v>
      </c>
      <c r="C851" s="343" t="s">
        <v>697</v>
      </c>
      <c r="D851" s="328"/>
      <c r="E851" s="328"/>
      <c r="F851" s="328"/>
      <c r="G851" s="328"/>
      <c r="H851" s="328"/>
      <c r="I851" s="328"/>
      <c r="J851" s="329">
        <v>7011101026190</v>
      </c>
      <c r="K851" s="330"/>
      <c r="L851" s="330"/>
      <c r="M851" s="330"/>
      <c r="N851" s="330"/>
      <c r="O851" s="330"/>
      <c r="P851" s="344" t="s">
        <v>695</v>
      </c>
      <c r="Q851" s="331"/>
      <c r="R851" s="331"/>
      <c r="S851" s="331"/>
      <c r="T851" s="331"/>
      <c r="U851" s="331"/>
      <c r="V851" s="331"/>
      <c r="W851" s="331"/>
      <c r="X851" s="331"/>
      <c r="Y851" s="332">
        <v>23</v>
      </c>
      <c r="Z851" s="333"/>
      <c r="AA851" s="333"/>
      <c r="AB851" s="334"/>
      <c r="AC851" s="335" t="s">
        <v>294</v>
      </c>
      <c r="AD851" s="336"/>
      <c r="AE851" s="336"/>
      <c r="AF851" s="336"/>
      <c r="AG851" s="336"/>
      <c r="AH851" s="337">
        <v>1</v>
      </c>
      <c r="AI851" s="338"/>
      <c r="AJ851" s="338"/>
      <c r="AK851" s="338"/>
      <c r="AL851" s="339">
        <v>100</v>
      </c>
      <c r="AM851" s="340"/>
      <c r="AN851" s="340"/>
      <c r="AO851" s="341"/>
      <c r="AP851" s="342" t="s">
        <v>733</v>
      </c>
      <c r="AQ851" s="342"/>
      <c r="AR851" s="342"/>
      <c r="AS851" s="342"/>
      <c r="AT851" s="342"/>
      <c r="AU851" s="342"/>
      <c r="AV851" s="342"/>
      <c r="AW851" s="342"/>
      <c r="AX851" s="342"/>
      <c r="AY851">
        <f>COUNTA($C$851)</f>
        <v>1</v>
      </c>
    </row>
    <row r="852" spans="1:51" ht="41.25" customHeight="1" x14ac:dyDescent="0.15">
      <c r="A852" s="355">
        <v>8</v>
      </c>
      <c r="B852" s="355">
        <v>1</v>
      </c>
      <c r="C852" s="343" t="s">
        <v>697</v>
      </c>
      <c r="D852" s="328"/>
      <c r="E852" s="328"/>
      <c r="F852" s="328"/>
      <c r="G852" s="328"/>
      <c r="H852" s="328"/>
      <c r="I852" s="328"/>
      <c r="J852" s="329">
        <v>7011101026190</v>
      </c>
      <c r="K852" s="330"/>
      <c r="L852" s="330"/>
      <c r="M852" s="330"/>
      <c r="N852" s="330"/>
      <c r="O852" s="330"/>
      <c r="P852" s="344" t="s">
        <v>695</v>
      </c>
      <c r="Q852" s="331"/>
      <c r="R852" s="331"/>
      <c r="S852" s="331"/>
      <c r="T852" s="331"/>
      <c r="U852" s="331"/>
      <c r="V852" s="331"/>
      <c r="W852" s="331"/>
      <c r="X852" s="331"/>
      <c r="Y852" s="332">
        <v>18</v>
      </c>
      <c r="Z852" s="333"/>
      <c r="AA852" s="333"/>
      <c r="AB852" s="334"/>
      <c r="AC852" s="335" t="s">
        <v>294</v>
      </c>
      <c r="AD852" s="336"/>
      <c r="AE852" s="336"/>
      <c r="AF852" s="336"/>
      <c r="AG852" s="336"/>
      <c r="AH852" s="337">
        <v>1</v>
      </c>
      <c r="AI852" s="338"/>
      <c r="AJ852" s="338"/>
      <c r="AK852" s="338"/>
      <c r="AL852" s="339">
        <v>100</v>
      </c>
      <c r="AM852" s="340"/>
      <c r="AN852" s="340"/>
      <c r="AO852" s="341"/>
      <c r="AP852" s="342" t="s">
        <v>733</v>
      </c>
      <c r="AQ852" s="342"/>
      <c r="AR852" s="342"/>
      <c r="AS852" s="342"/>
      <c r="AT852" s="342"/>
      <c r="AU852" s="342"/>
      <c r="AV852" s="342"/>
      <c r="AW852" s="342"/>
      <c r="AX852" s="342"/>
      <c r="AY852">
        <f>COUNTA($C$852)</f>
        <v>1</v>
      </c>
    </row>
    <row r="853" spans="1:51" ht="30" customHeight="1" x14ac:dyDescent="0.15">
      <c r="A853" s="355">
        <v>9</v>
      </c>
      <c r="B853" s="355">
        <v>1</v>
      </c>
      <c r="C853" s="343" t="s">
        <v>698</v>
      </c>
      <c r="D853" s="328"/>
      <c r="E853" s="328"/>
      <c r="F853" s="328"/>
      <c r="G853" s="328"/>
      <c r="H853" s="328"/>
      <c r="I853" s="328"/>
      <c r="J853" s="329">
        <v>4010401022860</v>
      </c>
      <c r="K853" s="330"/>
      <c r="L853" s="330"/>
      <c r="M853" s="330"/>
      <c r="N853" s="330"/>
      <c r="O853" s="330"/>
      <c r="P853" s="344" t="s">
        <v>699</v>
      </c>
      <c r="Q853" s="331"/>
      <c r="R853" s="331"/>
      <c r="S853" s="331"/>
      <c r="T853" s="331"/>
      <c r="U853" s="331"/>
      <c r="V853" s="331"/>
      <c r="W853" s="331"/>
      <c r="X853" s="331"/>
      <c r="Y853" s="332">
        <v>10</v>
      </c>
      <c r="Z853" s="333"/>
      <c r="AA853" s="333"/>
      <c r="AB853" s="334"/>
      <c r="AC853" s="335" t="s">
        <v>289</v>
      </c>
      <c r="AD853" s="336"/>
      <c r="AE853" s="336"/>
      <c r="AF853" s="336"/>
      <c r="AG853" s="336"/>
      <c r="AH853" s="337">
        <v>2</v>
      </c>
      <c r="AI853" s="338"/>
      <c r="AJ853" s="338"/>
      <c r="AK853" s="338"/>
      <c r="AL853" s="339">
        <v>99.2</v>
      </c>
      <c r="AM853" s="340"/>
      <c r="AN853" s="340"/>
      <c r="AO853" s="341"/>
      <c r="AP853" s="342" t="s">
        <v>733</v>
      </c>
      <c r="AQ853" s="342"/>
      <c r="AR853" s="342"/>
      <c r="AS853" s="342"/>
      <c r="AT853" s="342"/>
      <c r="AU853" s="342"/>
      <c r="AV853" s="342"/>
      <c r="AW853" s="342"/>
      <c r="AX853" s="342"/>
      <c r="AY853">
        <f>COUNTA($C$853)</f>
        <v>1</v>
      </c>
    </row>
    <row r="854" spans="1:51" ht="30" customHeight="1" x14ac:dyDescent="0.15">
      <c r="A854" s="355">
        <v>10</v>
      </c>
      <c r="B854" s="355">
        <v>1</v>
      </c>
      <c r="C854" s="343" t="s">
        <v>698</v>
      </c>
      <c r="D854" s="328"/>
      <c r="E854" s="328"/>
      <c r="F854" s="328"/>
      <c r="G854" s="328"/>
      <c r="H854" s="328"/>
      <c r="I854" s="328"/>
      <c r="J854" s="329">
        <v>4010401022860</v>
      </c>
      <c r="K854" s="330"/>
      <c r="L854" s="330"/>
      <c r="M854" s="330"/>
      <c r="N854" s="330"/>
      <c r="O854" s="330"/>
      <c r="P854" s="344" t="s">
        <v>699</v>
      </c>
      <c r="Q854" s="331"/>
      <c r="R854" s="331"/>
      <c r="S854" s="331"/>
      <c r="T854" s="331"/>
      <c r="U854" s="331"/>
      <c r="V854" s="331"/>
      <c r="W854" s="331"/>
      <c r="X854" s="331"/>
      <c r="Y854" s="332">
        <v>9</v>
      </c>
      <c r="Z854" s="333"/>
      <c r="AA854" s="333"/>
      <c r="AB854" s="334"/>
      <c r="AC854" s="335" t="s">
        <v>289</v>
      </c>
      <c r="AD854" s="336"/>
      <c r="AE854" s="336"/>
      <c r="AF854" s="336"/>
      <c r="AG854" s="336"/>
      <c r="AH854" s="337">
        <v>1</v>
      </c>
      <c r="AI854" s="338"/>
      <c r="AJ854" s="338"/>
      <c r="AK854" s="338"/>
      <c r="AL854" s="339">
        <v>98.5</v>
      </c>
      <c r="AM854" s="340"/>
      <c r="AN854" s="340"/>
      <c r="AO854" s="341"/>
      <c r="AP854" s="342" t="s">
        <v>733</v>
      </c>
      <c r="AQ854" s="342"/>
      <c r="AR854" s="342"/>
      <c r="AS854" s="342"/>
      <c r="AT854" s="342"/>
      <c r="AU854" s="342"/>
      <c r="AV854" s="342"/>
      <c r="AW854" s="342"/>
      <c r="AX854" s="342"/>
      <c r="AY854">
        <f>COUNTA($C$854)</f>
        <v>1</v>
      </c>
    </row>
    <row r="855" spans="1:51" ht="30" customHeight="1" x14ac:dyDescent="0.15">
      <c r="A855" s="355">
        <v>11</v>
      </c>
      <c r="B855" s="355">
        <v>1</v>
      </c>
      <c r="C855" s="343" t="s">
        <v>698</v>
      </c>
      <c r="D855" s="328"/>
      <c r="E855" s="328"/>
      <c r="F855" s="328"/>
      <c r="G855" s="328"/>
      <c r="H855" s="328"/>
      <c r="I855" s="328"/>
      <c r="J855" s="329">
        <v>4010401022860</v>
      </c>
      <c r="K855" s="330"/>
      <c r="L855" s="330"/>
      <c r="M855" s="330"/>
      <c r="N855" s="330"/>
      <c r="O855" s="330"/>
      <c r="P855" s="344" t="s">
        <v>699</v>
      </c>
      <c r="Q855" s="331"/>
      <c r="R855" s="331"/>
      <c r="S855" s="331"/>
      <c r="T855" s="331"/>
      <c r="U855" s="331"/>
      <c r="V855" s="331"/>
      <c r="W855" s="331"/>
      <c r="X855" s="331"/>
      <c r="Y855" s="332">
        <v>7</v>
      </c>
      <c r="Z855" s="333"/>
      <c r="AA855" s="333"/>
      <c r="AB855" s="334"/>
      <c r="AC855" s="335" t="s">
        <v>289</v>
      </c>
      <c r="AD855" s="336"/>
      <c r="AE855" s="336"/>
      <c r="AF855" s="336"/>
      <c r="AG855" s="336"/>
      <c r="AH855" s="337">
        <v>2</v>
      </c>
      <c r="AI855" s="338"/>
      <c r="AJ855" s="338"/>
      <c r="AK855" s="338"/>
      <c r="AL855" s="339">
        <v>87.8</v>
      </c>
      <c r="AM855" s="340"/>
      <c r="AN855" s="340"/>
      <c r="AO855" s="341"/>
      <c r="AP855" s="342" t="s">
        <v>733</v>
      </c>
      <c r="AQ855" s="342"/>
      <c r="AR855" s="342"/>
      <c r="AS855" s="342"/>
      <c r="AT855" s="342"/>
      <c r="AU855" s="342"/>
      <c r="AV855" s="342"/>
      <c r="AW855" s="342"/>
      <c r="AX855" s="342"/>
      <c r="AY855">
        <f>COUNTA($C$855)</f>
        <v>1</v>
      </c>
    </row>
    <row r="856" spans="1:51" ht="30" customHeight="1" x14ac:dyDescent="0.15">
      <c r="A856" s="355">
        <v>12</v>
      </c>
      <c r="B856" s="355">
        <v>1</v>
      </c>
      <c r="C856" s="343" t="s">
        <v>698</v>
      </c>
      <c r="D856" s="328"/>
      <c r="E856" s="328"/>
      <c r="F856" s="328"/>
      <c r="G856" s="328"/>
      <c r="H856" s="328"/>
      <c r="I856" s="328"/>
      <c r="J856" s="329">
        <v>4010401022860</v>
      </c>
      <c r="K856" s="330"/>
      <c r="L856" s="330"/>
      <c r="M856" s="330"/>
      <c r="N856" s="330"/>
      <c r="O856" s="330"/>
      <c r="P856" s="344" t="s">
        <v>699</v>
      </c>
      <c r="Q856" s="331"/>
      <c r="R856" s="331"/>
      <c r="S856" s="331"/>
      <c r="T856" s="331"/>
      <c r="U856" s="331"/>
      <c r="V856" s="331"/>
      <c r="W856" s="331"/>
      <c r="X856" s="331"/>
      <c r="Y856" s="332">
        <v>3</v>
      </c>
      <c r="Z856" s="333"/>
      <c r="AA856" s="333"/>
      <c r="AB856" s="334"/>
      <c r="AC856" s="335" t="s">
        <v>289</v>
      </c>
      <c r="AD856" s="336"/>
      <c r="AE856" s="336"/>
      <c r="AF856" s="336"/>
      <c r="AG856" s="336"/>
      <c r="AH856" s="337">
        <v>2</v>
      </c>
      <c r="AI856" s="338"/>
      <c r="AJ856" s="338"/>
      <c r="AK856" s="338"/>
      <c r="AL856" s="339">
        <v>97.7</v>
      </c>
      <c r="AM856" s="340"/>
      <c r="AN856" s="340"/>
      <c r="AO856" s="341"/>
      <c r="AP856" s="342" t="s">
        <v>733</v>
      </c>
      <c r="AQ856" s="342"/>
      <c r="AR856" s="342"/>
      <c r="AS856" s="342"/>
      <c r="AT856" s="342"/>
      <c r="AU856" s="342"/>
      <c r="AV856" s="342"/>
      <c r="AW856" s="342"/>
      <c r="AX856" s="342"/>
      <c r="AY856">
        <f>COUNTA($C$856)</f>
        <v>1</v>
      </c>
    </row>
    <row r="857" spans="1:51" ht="30" customHeight="1" x14ac:dyDescent="0.15">
      <c r="A857" s="355">
        <v>13</v>
      </c>
      <c r="B857" s="355">
        <v>1</v>
      </c>
      <c r="C857" s="343" t="s">
        <v>700</v>
      </c>
      <c r="D857" s="328"/>
      <c r="E857" s="328"/>
      <c r="F857" s="328"/>
      <c r="G857" s="328"/>
      <c r="H857" s="328"/>
      <c r="I857" s="328"/>
      <c r="J857" s="329">
        <v>7010501016231</v>
      </c>
      <c r="K857" s="330"/>
      <c r="L857" s="330"/>
      <c r="M857" s="330"/>
      <c r="N857" s="330"/>
      <c r="O857" s="330"/>
      <c r="P857" s="344" t="s">
        <v>701</v>
      </c>
      <c r="Q857" s="331"/>
      <c r="R857" s="331"/>
      <c r="S857" s="331"/>
      <c r="T857" s="331"/>
      <c r="U857" s="331"/>
      <c r="V857" s="331"/>
      <c r="W857" s="331"/>
      <c r="X857" s="331"/>
      <c r="Y857" s="332">
        <v>28</v>
      </c>
      <c r="Z857" s="333"/>
      <c r="AA857" s="333"/>
      <c r="AB857" s="334"/>
      <c r="AC857" s="335" t="s">
        <v>289</v>
      </c>
      <c r="AD857" s="336"/>
      <c r="AE857" s="336"/>
      <c r="AF857" s="336"/>
      <c r="AG857" s="336"/>
      <c r="AH857" s="337">
        <v>1</v>
      </c>
      <c r="AI857" s="338"/>
      <c r="AJ857" s="338"/>
      <c r="AK857" s="338"/>
      <c r="AL857" s="339">
        <v>95.5</v>
      </c>
      <c r="AM857" s="340"/>
      <c r="AN857" s="340"/>
      <c r="AO857" s="341"/>
      <c r="AP857" s="342" t="s">
        <v>733</v>
      </c>
      <c r="AQ857" s="342"/>
      <c r="AR857" s="342"/>
      <c r="AS857" s="342"/>
      <c r="AT857" s="342"/>
      <c r="AU857" s="342"/>
      <c r="AV857" s="342"/>
      <c r="AW857" s="342"/>
      <c r="AX857" s="342"/>
      <c r="AY857">
        <f>COUNTA($C$857)</f>
        <v>1</v>
      </c>
    </row>
    <row r="858" spans="1:51" ht="30" customHeight="1" x14ac:dyDescent="0.15">
      <c r="A858" s="355">
        <v>14</v>
      </c>
      <c r="B858" s="355">
        <v>1</v>
      </c>
      <c r="C858" s="343" t="s">
        <v>700</v>
      </c>
      <c r="D858" s="328"/>
      <c r="E858" s="328"/>
      <c r="F858" s="328"/>
      <c r="G858" s="328"/>
      <c r="H858" s="328"/>
      <c r="I858" s="328"/>
      <c r="J858" s="329">
        <v>7010501016231</v>
      </c>
      <c r="K858" s="330"/>
      <c r="L858" s="330"/>
      <c r="M858" s="330"/>
      <c r="N858" s="330"/>
      <c r="O858" s="330"/>
      <c r="P858" s="344" t="s">
        <v>701</v>
      </c>
      <c r="Q858" s="331"/>
      <c r="R858" s="331"/>
      <c r="S858" s="331"/>
      <c r="T858" s="331"/>
      <c r="U858" s="331"/>
      <c r="V858" s="331"/>
      <c r="W858" s="331"/>
      <c r="X858" s="331"/>
      <c r="Y858" s="332">
        <v>0.5</v>
      </c>
      <c r="Z858" s="333"/>
      <c r="AA858" s="333"/>
      <c r="AB858" s="334"/>
      <c r="AC858" s="335" t="s">
        <v>295</v>
      </c>
      <c r="AD858" s="336"/>
      <c r="AE858" s="336"/>
      <c r="AF858" s="336"/>
      <c r="AG858" s="336"/>
      <c r="AH858" s="337">
        <v>3</v>
      </c>
      <c r="AI858" s="338"/>
      <c r="AJ858" s="338"/>
      <c r="AK858" s="338"/>
      <c r="AL858" s="339">
        <v>100</v>
      </c>
      <c r="AM858" s="340"/>
      <c r="AN858" s="340"/>
      <c r="AO858" s="341"/>
      <c r="AP858" s="342" t="s">
        <v>733</v>
      </c>
      <c r="AQ858" s="342"/>
      <c r="AR858" s="342"/>
      <c r="AS858" s="342"/>
      <c r="AT858" s="342"/>
      <c r="AU858" s="342"/>
      <c r="AV858" s="342"/>
      <c r="AW858" s="342"/>
      <c r="AX858" s="342"/>
      <c r="AY858">
        <f>COUNTA($C$858)</f>
        <v>1</v>
      </c>
    </row>
    <row r="859" spans="1:51" ht="30" customHeight="1" x14ac:dyDescent="0.15">
      <c r="A859" s="355">
        <v>15</v>
      </c>
      <c r="B859" s="355">
        <v>1</v>
      </c>
      <c r="C859" s="343" t="s">
        <v>703</v>
      </c>
      <c r="D859" s="328"/>
      <c r="E859" s="328"/>
      <c r="F859" s="328"/>
      <c r="G859" s="328"/>
      <c r="H859" s="328"/>
      <c r="I859" s="328"/>
      <c r="J859" s="329">
        <v>8010001002136</v>
      </c>
      <c r="K859" s="330"/>
      <c r="L859" s="330"/>
      <c r="M859" s="330"/>
      <c r="N859" s="330"/>
      <c r="O859" s="330"/>
      <c r="P859" s="344" t="s">
        <v>701</v>
      </c>
      <c r="Q859" s="331"/>
      <c r="R859" s="331"/>
      <c r="S859" s="331"/>
      <c r="T859" s="331"/>
      <c r="U859" s="331"/>
      <c r="V859" s="331"/>
      <c r="W859" s="331"/>
      <c r="X859" s="331"/>
      <c r="Y859" s="332">
        <v>22</v>
      </c>
      <c r="Z859" s="333"/>
      <c r="AA859" s="333"/>
      <c r="AB859" s="334"/>
      <c r="AC859" s="335" t="s">
        <v>289</v>
      </c>
      <c r="AD859" s="336"/>
      <c r="AE859" s="336"/>
      <c r="AF859" s="336"/>
      <c r="AG859" s="336"/>
      <c r="AH859" s="337">
        <v>2</v>
      </c>
      <c r="AI859" s="338"/>
      <c r="AJ859" s="338"/>
      <c r="AK859" s="338"/>
      <c r="AL859" s="339">
        <v>99.3</v>
      </c>
      <c r="AM859" s="340"/>
      <c r="AN859" s="340"/>
      <c r="AO859" s="341"/>
      <c r="AP859" s="342" t="s">
        <v>733</v>
      </c>
      <c r="AQ859" s="342"/>
      <c r="AR859" s="342"/>
      <c r="AS859" s="342"/>
      <c r="AT859" s="342"/>
      <c r="AU859" s="342"/>
      <c r="AV859" s="342"/>
      <c r="AW859" s="342"/>
      <c r="AX859" s="342"/>
      <c r="AY859">
        <f>COUNTA($C$859)</f>
        <v>1</v>
      </c>
    </row>
    <row r="860" spans="1:51" ht="30" customHeight="1" x14ac:dyDescent="0.15">
      <c r="A860" s="355">
        <v>16</v>
      </c>
      <c r="B860" s="355">
        <v>1</v>
      </c>
      <c r="C860" s="343" t="s">
        <v>704</v>
      </c>
      <c r="D860" s="328"/>
      <c r="E860" s="328"/>
      <c r="F860" s="328"/>
      <c r="G860" s="328"/>
      <c r="H860" s="328"/>
      <c r="I860" s="328"/>
      <c r="J860" s="329">
        <v>2010801007950</v>
      </c>
      <c r="K860" s="330"/>
      <c r="L860" s="330"/>
      <c r="M860" s="330"/>
      <c r="N860" s="330"/>
      <c r="O860" s="330"/>
      <c r="P860" s="344" t="s">
        <v>695</v>
      </c>
      <c r="Q860" s="331"/>
      <c r="R860" s="331"/>
      <c r="S860" s="331"/>
      <c r="T860" s="331"/>
      <c r="U860" s="331"/>
      <c r="V860" s="331"/>
      <c r="W860" s="331"/>
      <c r="X860" s="331"/>
      <c r="Y860" s="332">
        <v>17</v>
      </c>
      <c r="Z860" s="333"/>
      <c r="AA860" s="333"/>
      <c r="AB860" s="334"/>
      <c r="AC860" s="335" t="s">
        <v>294</v>
      </c>
      <c r="AD860" s="336"/>
      <c r="AE860" s="336"/>
      <c r="AF860" s="336"/>
      <c r="AG860" s="336"/>
      <c r="AH860" s="337">
        <v>1</v>
      </c>
      <c r="AI860" s="338"/>
      <c r="AJ860" s="338"/>
      <c r="AK860" s="338"/>
      <c r="AL860" s="339">
        <v>100</v>
      </c>
      <c r="AM860" s="340"/>
      <c r="AN860" s="340"/>
      <c r="AO860" s="341"/>
      <c r="AP860" s="342" t="s">
        <v>733</v>
      </c>
      <c r="AQ860" s="342"/>
      <c r="AR860" s="342"/>
      <c r="AS860" s="342"/>
      <c r="AT860" s="342"/>
      <c r="AU860" s="342"/>
      <c r="AV860" s="342"/>
      <c r="AW860" s="342"/>
      <c r="AX860" s="342"/>
      <c r="AY860">
        <f>COUNTA($C$860)</f>
        <v>1</v>
      </c>
    </row>
    <row r="861" spans="1:51" s="16" customFormat="1" ht="30" customHeight="1" x14ac:dyDescent="0.15">
      <c r="A861" s="355">
        <v>17</v>
      </c>
      <c r="B861" s="355">
        <v>1</v>
      </c>
      <c r="C861" s="343" t="s">
        <v>705</v>
      </c>
      <c r="D861" s="328"/>
      <c r="E861" s="328"/>
      <c r="F861" s="328"/>
      <c r="G861" s="328"/>
      <c r="H861" s="328"/>
      <c r="I861" s="328"/>
      <c r="J861" s="329">
        <v>5011101048856</v>
      </c>
      <c r="K861" s="330"/>
      <c r="L861" s="330"/>
      <c r="M861" s="330"/>
      <c r="N861" s="330"/>
      <c r="O861" s="330"/>
      <c r="P861" s="344" t="s">
        <v>695</v>
      </c>
      <c r="Q861" s="331"/>
      <c r="R861" s="331"/>
      <c r="S861" s="331"/>
      <c r="T861" s="331"/>
      <c r="U861" s="331"/>
      <c r="V861" s="331"/>
      <c r="W861" s="331"/>
      <c r="X861" s="331"/>
      <c r="Y861" s="332">
        <v>15</v>
      </c>
      <c r="Z861" s="333"/>
      <c r="AA861" s="333"/>
      <c r="AB861" s="334"/>
      <c r="AC861" s="335" t="s">
        <v>294</v>
      </c>
      <c r="AD861" s="336"/>
      <c r="AE861" s="336"/>
      <c r="AF861" s="336"/>
      <c r="AG861" s="336"/>
      <c r="AH861" s="337">
        <v>1</v>
      </c>
      <c r="AI861" s="338"/>
      <c r="AJ861" s="338"/>
      <c r="AK861" s="338"/>
      <c r="AL861" s="339">
        <v>100</v>
      </c>
      <c r="AM861" s="340"/>
      <c r="AN861" s="340"/>
      <c r="AO861" s="341"/>
      <c r="AP861" s="342" t="s">
        <v>733</v>
      </c>
      <c r="AQ861" s="342"/>
      <c r="AR861" s="342"/>
      <c r="AS861" s="342"/>
      <c r="AT861" s="342"/>
      <c r="AU861" s="342"/>
      <c r="AV861" s="342"/>
      <c r="AW861" s="342"/>
      <c r="AX861" s="342"/>
      <c r="AY861">
        <f>COUNTA($C$861)</f>
        <v>1</v>
      </c>
    </row>
    <row r="862" spans="1:51" ht="30" customHeight="1" x14ac:dyDescent="0.15">
      <c r="A862" s="355">
        <v>18</v>
      </c>
      <c r="B862" s="355">
        <v>1</v>
      </c>
      <c r="C862" s="343" t="s">
        <v>747</v>
      </c>
      <c r="D862" s="328"/>
      <c r="E862" s="328"/>
      <c r="F862" s="328"/>
      <c r="G862" s="328"/>
      <c r="H862" s="328"/>
      <c r="I862" s="328"/>
      <c r="J862" s="329">
        <v>7010401017486</v>
      </c>
      <c r="K862" s="330"/>
      <c r="L862" s="330"/>
      <c r="M862" s="330"/>
      <c r="N862" s="330"/>
      <c r="O862" s="330"/>
      <c r="P862" s="344" t="s">
        <v>748</v>
      </c>
      <c r="Q862" s="331"/>
      <c r="R862" s="331"/>
      <c r="S862" s="331"/>
      <c r="T862" s="331"/>
      <c r="U862" s="331"/>
      <c r="V862" s="331"/>
      <c r="W862" s="331"/>
      <c r="X862" s="331"/>
      <c r="Y862" s="332">
        <v>10</v>
      </c>
      <c r="Z862" s="333"/>
      <c r="AA862" s="333"/>
      <c r="AB862" s="334"/>
      <c r="AC862" s="335" t="s">
        <v>289</v>
      </c>
      <c r="AD862" s="336"/>
      <c r="AE862" s="336"/>
      <c r="AF862" s="336"/>
      <c r="AG862" s="336"/>
      <c r="AH862" s="337">
        <v>2</v>
      </c>
      <c r="AI862" s="338"/>
      <c r="AJ862" s="338"/>
      <c r="AK862" s="338"/>
      <c r="AL862" s="339">
        <v>85.9</v>
      </c>
      <c r="AM862" s="340"/>
      <c r="AN862" s="340"/>
      <c r="AO862" s="341"/>
      <c r="AP862" s="342"/>
      <c r="AQ862" s="342"/>
      <c r="AR862" s="342"/>
      <c r="AS862" s="342"/>
      <c r="AT862" s="342"/>
      <c r="AU862" s="342"/>
      <c r="AV862" s="342"/>
      <c r="AW862" s="342"/>
      <c r="AX862" s="342"/>
      <c r="AY862">
        <f>COUNTA($C$862)</f>
        <v>1</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t="s">
        <v>733</v>
      </c>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60" customHeight="1" x14ac:dyDescent="0.15">
      <c r="A878" s="355">
        <v>1</v>
      </c>
      <c r="B878" s="355">
        <v>1</v>
      </c>
      <c r="C878" s="343" t="s">
        <v>706</v>
      </c>
      <c r="D878" s="328"/>
      <c r="E878" s="328"/>
      <c r="F878" s="328"/>
      <c r="G878" s="328"/>
      <c r="H878" s="328"/>
      <c r="I878" s="328"/>
      <c r="J878" s="329" t="s">
        <v>716</v>
      </c>
      <c r="K878" s="330"/>
      <c r="L878" s="330"/>
      <c r="M878" s="330"/>
      <c r="N878" s="330"/>
      <c r="O878" s="330"/>
      <c r="P878" s="344" t="s">
        <v>717</v>
      </c>
      <c r="Q878" s="331"/>
      <c r="R878" s="331"/>
      <c r="S878" s="331"/>
      <c r="T878" s="331"/>
      <c r="U878" s="331"/>
      <c r="V878" s="331"/>
      <c r="W878" s="331"/>
      <c r="X878" s="331"/>
      <c r="Y878" s="332">
        <v>2.4</v>
      </c>
      <c r="Z878" s="333"/>
      <c r="AA878" s="333"/>
      <c r="AB878" s="334"/>
      <c r="AC878" s="335" t="s">
        <v>79</v>
      </c>
      <c r="AD878" s="336"/>
      <c r="AE878" s="336"/>
      <c r="AF878" s="336"/>
      <c r="AG878" s="336"/>
      <c r="AH878" s="351" t="s">
        <v>733</v>
      </c>
      <c r="AI878" s="352"/>
      <c r="AJ878" s="352"/>
      <c r="AK878" s="352"/>
      <c r="AL878" s="339" t="s">
        <v>733</v>
      </c>
      <c r="AM878" s="340"/>
      <c r="AN878" s="340"/>
      <c r="AO878" s="341"/>
      <c r="AP878" s="342" t="s">
        <v>733</v>
      </c>
      <c r="AQ878" s="342"/>
      <c r="AR878" s="342"/>
      <c r="AS878" s="342"/>
      <c r="AT878" s="342"/>
      <c r="AU878" s="342"/>
      <c r="AV878" s="342"/>
      <c r="AW878" s="342"/>
      <c r="AX878" s="342"/>
      <c r="AY878">
        <f t="shared" si="118"/>
        <v>1</v>
      </c>
    </row>
    <row r="879" spans="1:51" ht="60" customHeight="1" x14ac:dyDescent="0.15">
      <c r="A879" s="355">
        <v>2</v>
      </c>
      <c r="B879" s="355">
        <v>1</v>
      </c>
      <c r="C879" s="343" t="s">
        <v>707</v>
      </c>
      <c r="D879" s="328"/>
      <c r="E879" s="328"/>
      <c r="F879" s="328"/>
      <c r="G879" s="328"/>
      <c r="H879" s="328"/>
      <c r="I879" s="328"/>
      <c r="J879" s="329" t="s">
        <v>716</v>
      </c>
      <c r="K879" s="330"/>
      <c r="L879" s="330"/>
      <c r="M879" s="330"/>
      <c r="N879" s="330"/>
      <c r="O879" s="330"/>
      <c r="P879" s="344" t="s">
        <v>718</v>
      </c>
      <c r="Q879" s="331"/>
      <c r="R879" s="331"/>
      <c r="S879" s="331"/>
      <c r="T879" s="331"/>
      <c r="U879" s="331"/>
      <c r="V879" s="331"/>
      <c r="W879" s="331"/>
      <c r="X879" s="331"/>
      <c r="Y879" s="332">
        <v>1.6</v>
      </c>
      <c r="Z879" s="333"/>
      <c r="AA879" s="333"/>
      <c r="AB879" s="334"/>
      <c r="AC879" s="335" t="s">
        <v>79</v>
      </c>
      <c r="AD879" s="336"/>
      <c r="AE879" s="336"/>
      <c r="AF879" s="336"/>
      <c r="AG879" s="336"/>
      <c r="AH879" s="351" t="s">
        <v>733</v>
      </c>
      <c r="AI879" s="352"/>
      <c r="AJ879" s="352"/>
      <c r="AK879" s="352"/>
      <c r="AL879" s="339" t="s">
        <v>733</v>
      </c>
      <c r="AM879" s="340"/>
      <c r="AN879" s="340"/>
      <c r="AO879" s="341"/>
      <c r="AP879" s="342" t="s">
        <v>733</v>
      </c>
      <c r="AQ879" s="342"/>
      <c r="AR879" s="342"/>
      <c r="AS879" s="342"/>
      <c r="AT879" s="342"/>
      <c r="AU879" s="342"/>
      <c r="AV879" s="342"/>
      <c r="AW879" s="342"/>
      <c r="AX879" s="342"/>
      <c r="AY879">
        <f>COUNTA($C$879)</f>
        <v>1</v>
      </c>
    </row>
    <row r="880" spans="1:51" ht="60" customHeight="1" x14ac:dyDescent="0.15">
      <c r="A880" s="355">
        <v>3</v>
      </c>
      <c r="B880" s="355">
        <v>1</v>
      </c>
      <c r="C880" s="343" t="s">
        <v>708</v>
      </c>
      <c r="D880" s="328"/>
      <c r="E880" s="328"/>
      <c r="F880" s="328"/>
      <c r="G880" s="328"/>
      <c r="H880" s="328"/>
      <c r="I880" s="328"/>
      <c r="J880" s="329" t="s">
        <v>716</v>
      </c>
      <c r="K880" s="330"/>
      <c r="L880" s="330"/>
      <c r="M880" s="330"/>
      <c r="N880" s="330"/>
      <c r="O880" s="330"/>
      <c r="P880" s="344" t="s">
        <v>718</v>
      </c>
      <c r="Q880" s="331"/>
      <c r="R880" s="331"/>
      <c r="S880" s="331"/>
      <c r="T880" s="331"/>
      <c r="U880" s="331"/>
      <c r="V880" s="331"/>
      <c r="W880" s="331"/>
      <c r="X880" s="331"/>
      <c r="Y880" s="332">
        <v>1.5</v>
      </c>
      <c r="Z880" s="333"/>
      <c r="AA880" s="333"/>
      <c r="AB880" s="334"/>
      <c r="AC880" s="335" t="s">
        <v>79</v>
      </c>
      <c r="AD880" s="336"/>
      <c r="AE880" s="336"/>
      <c r="AF880" s="336"/>
      <c r="AG880" s="336"/>
      <c r="AH880" s="337" t="s">
        <v>733</v>
      </c>
      <c r="AI880" s="338"/>
      <c r="AJ880" s="338"/>
      <c r="AK880" s="338"/>
      <c r="AL880" s="339" t="s">
        <v>733</v>
      </c>
      <c r="AM880" s="340"/>
      <c r="AN880" s="340"/>
      <c r="AO880" s="341"/>
      <c r="AP880" s="342" t="s">
        <v>733</v>
      </c>
      <c r="AQ880" s="342"/>
      <c r="AR880" s="342"/>
      <c r="AS880" s="342"/>
      <c r="AT880" s="342"/>
      <c r="AU880" s="342"/>
      <c r="AV880" s="342"/>
      <c r="AW880" s="342"/>
      <c r="AX880" s="342"/>
      <c r="AY880">
        <f>COUNTA($C$880)</f>
        <v>1</v>
      </c>
    </row>
    <row r="881" spans="1:51" ht="60" customHeight="1" x14ac:dyDescent="0.15">
      <c r="A881" s="355">
        <v>4</v>
      </c>
      <c r="B881" s="355">
        <v>1</v>
      </c>
      <c r="C881" s="343" t="s">
        <v>709</v>
      </c>
      <c r="D881" s="328"/>
      <c r="E881" s="328"/>
      <c r="F881" s="328"/>
      <c r="G881" s="328"/>
      <c r="H881" s="328"/>
      <c r="I881" s="328"/>
      <c r="J881" s="329" t="s">
        <v>716</v>
      </c>
      <c r="K881" s="330"/>
      <c r="L881" s="330"/>
      <c r="M881" s="330"/>
      <c r="N881" s="330"/>
      <c r="O881" s="330"/>
      <c r="P881" s="344" t="s">
        <v>718</v>
      </c>
      <c r="Q881" s="331"/>
      <c r="R881" s="331"/>
      <c r="S881" s="331"/>
      <c r="T881" s="331"/>
      <c r="U881" s="331"/>
      <c r="V881" s="331"/>
      <c r="W881" s="331"/>
      <c r="X881" s="331"/>
      <c r="Y881" s="332">
        <v>1.5</v>
      </c>
      <c r="Z881" s="333"/>
      <c r="AA881" s="333"/>
      <c r="AB881" s="334"/>
      <c r="AC881" s="335" t="s">
        <v>79</v>
      </c>
      <c r="AD881" s="336"/>
      <c r="AE881" s="336"/>
      <c r="AF881" s="336"/>
      <c r="AG881" s="336"/>
      <c r="AH881" s="337" t="s">
        <v>733</v>
      </c>
      <c r="AI881" s="338"/>
      <c r="AJ881" s="338"/>
      <c r="AK881" s="338"/>
      <c r="AL881" s="339" t="s">
        <v>733</v>
      </c>
      <c r="AM881" s="340"/>
      <c r="AN881" s="340"/>
      <c r="AO881" s="341"/>
      <c r="AP881" s="342" t="s">
        <v>733</v>
      </c>
      <c r="AQ881" s="342"/>
      <c r="AR881" s="342"/>
      <c r="AS881" s="342"/>
      <c r="AT881" s="342"/>
      <c r="AU881" s="342"/>
      <c r="AV881" s="342"/>
      <c r="AW881" s="342"/>
      <c r="AX881" s="342"/>
      <c r="AY881">
        <f>COUNTA($C$881)</f>
        <v>1</v>
      </c>
    </row>
    <row r="882" spans="1:51" ht="60" customHeight="1" x14ac:dyDescent="0.15">
      <c r="A882" s="355">
        <v>5</v>
      </c>
      <c r="B882" s="355">
        <v>1</v>
      </c>
      <c r="C882" s="343" t="s">
        <v>710</v>
      </c>
      <c r="D882" s="328"/>
      <c r="E882" s="328"/>
      <c r="F882" s="328"/>
      <c r="G882" s="328"/>
      <c r="H882" s="328"/>
      <c r="I882" s="328"/>
      <c r="J882" s="329" t="s">
        <v>716</v>
      </c>
      <c r="K882" s="330"/>
      <c r="L882" s="330"/>
      <c r="M882" s="330"/>
      <c r="N882" s="330"/>
      <c r="O882" s="330"/>
      <c r="P882" s="344" t="s">
        <v>718</v>
      </c>
      <c r="Q882" s="331"/>
      <c r="R882" s="331"/>
      <c r="S882" s="331"/>
      <c r="T882" s="331"/>
      <c r="U882" s="331"/>
      <c r="V882" s="331"/>
      <c r="W882" s="331"/>
      <c r="X882" s="331"/>
      <c r="Y882" s="332">
        <v>1.5</v>
      </c>
      <c r="Z882" s="333"/>
      <c r="AA882" s="333"/>
      <c r="AB882" s="334"/>
      <c r="AC882" s="335" t="s">
        <v>79</v>
      </c>
      <c r="AD882" s="336"/>
      <c r="AE882" s="336"/>
      <c r="AF882" s="336"/>
      <c r="AG882" s="336"/>
      <c r="AH882" s="337" t="s">
        <v>733</v>
      </c>
      <c r="AI882" s="338"/>
      <c r="AJ882" s="338"/>
      <c r="AK882" s="338"/>
      <c r="AL882" s="339" t="s">
        <v>733</v>
      </c>
      <c r="AM882" s="340"/>
      <c r="AN882" s="340"/>
      <c r="AO882" s="341"/>
      <c r="AP882" s="342" t="s">
        <v>733</v>
      </c>
      <c r="AQ882" s="342"/>
      <c r="AR882" s="342"/>
      <c r="AS882" s="342"/>
      <c r="AT882" s="342"/>
      <c r="AU882" s="342"/>
      <c r="AV882" s="342"/>
      <c r="AW882" s="342"/>
      <c r="AX882" s="342"/>
      <c r="AY882">
        <f>COUNTA($C$882)</f>
        <v>1</v>
      </c>
    </row>
    <row r="883" spans="1:51" ht="60" customHeight="1" x14ac:dyDescent="0.15">
      <c r="A883" s="355">
        <v>6</v>
      </c>
      <c r="B883" s="355">
        <v>1</v>
      </c>
      <c r="C883" s="343" t="s">
        <v>711</v>
      </c>
      <c r="D883" s="328"/>
      <c r="E883" s="328"/>
      <c r="F883" s="328"/>
      <c r="G883" s="328"/>
      <c r="H883" s="328"/>
      <c r="I883" s="328"/>
      <c r="J883" s="329" t="s">
        <v>716</v>
      </c>
      <c r="K883" s="330"/>
      <c r="L883" s="330"/>
      <c r="M883" s="330"/>
      <c r="N883" s="330"/>
      <c r="O883" s="330"/>
      <c r="P883" s="344" t="s">
        <v>718</v>
      </c>
      <c r="Q883" s="331"/>
      <c r="R883" s="331"/>
      <c r="S883" s="331"/>
      <c r="T883" s="331"/>
      <c r="U883" s="331"/>
      <c r="V883" s="331"/>
      <c r="W883" s="331"/>
      <c r="X883" s="331"/>
      <c r="Y883" s="332">
        <v>1.5</v>
      </c>
      <c r="Z883" s="333"/>
      <c r="AA883" s="333"/>
      <c r="AB883" s="334"/>
      <c r="AC883" s="335" t="s">
        <v>79</v>
      </c>
      <c r="AD883" s="336"/>
      <c r="AE883" s="336"/>
      <c r="AF883" s="336"/>
      <c r="AG883" s="336"/>
      <c r="AH883" s="337" t="s">
        <v>733</v>
      </c>
      <c r="AI883" s="338"/>
      <c r="AJ883" s="338"/>
      <c r="AK883" s="338"/>
      <c r="AL883" s="339" t="s">
        <v>733</v>
      </c>
      <c r="AM883" s="340"/>
      <c r="AN883" s="340"/>
      <c r="AO883" s="341"/>
      <c r="AP883" s="342" t="s">
        <v>733</v>
      </c>
      <c r="AQ883" s="342"/>
      <c r="AR883" s="342"/>
      <c r="AS883" s="342"/>
      <c r="AT883" s="342"/>
      <c r="AU883" s="342"/>
      <c r="AV883" s="342"/>
      <c r="AW883" s="342"/>
      <c r="AX883" s="342"/>
      <c r="AY883">
        <f>COUNTA($C$883)</f>
        <v>1</v>
      </c>
    </row>
    <row r="884" spans="1:51" ht="60" customHeight="1" x14ac:dyDescent="0.15">
      <c r="A884" s="355">
        <v>7</v>
      </c>
      <c r="B884" s="355">
        <v>1</v>
      </c>
      <c r="C884" s="343" t="s">
        <v>712</v>
      </c>
      <c r="D884" s="328"/>
      <c r="E884" s="328"/>
      <c r="F884" s="328"/>
      <c r="G884" s="328"/>
      <c r="H884" s="328"/>
      <c r="I884" s="328"/>
      <c r="J884" s="329" t="s">
        <v>716</v>
      </c>
      <c r="K884" s="330"/>
      <c r="L884" s="330"/>
      <c r="M884" s="330"/>
      <c r="N884" s="330"/>
      <c r="O884" s="330"/>
      <c r="P884" s="344" t="s">
        <v>718</v>
      </c>
      <c r="Q884" s="331"/>
      <c r="R884" s="331"/>
      <c r="S884" s="331"/>
      <c r="T884" s="331"/>
      <c r="U884" s="331"/>
      <c r="V884" s="331"/>
      <c r="W884" s="331"/>
      <c r="X884" s="331"/>
      <c r="Y884" s="332">
        <v>1.4</v>
      </c>
      <c r="Z884" s="333"/>
      <c r="AA884" s="333"/>
      <c r="AB884" s="334"/>
      <c r="AC884" s="335" t="s">
        <v>79</v>
      </c>
      <c r="AD884" s="336"/>
      <c r="AE884" s="336"/>
      <c r="AF884" s="336"/>
      <c r="AG884" s="336"/>
      <c r="AH884" s="337" t="s">
        <v>733</v>
      </c>
      <c r="AI884" s="338"/>
      <c r="AJ884" s="338"/>
      <c r="AK884" s="338"/>
      <c r="AL884" s="339" t="s">
        <v>733</v>
      </c>
      <c r="AM884" s="340"/>
      <c r="AN884" s="340"/>
      <c r="AO884" s="341"/>
      <c r="AP884" s="342" t="s">
        <v>733</v>
      </c>
      <c r="AQ884" s="342"/>
      <c r="AR884" s="342"/>
      <c r="AS884" s="342"/>
      <c r="AT884" s="342"/>
      <c r="AU884" s="342"/>
      <c r="AV884" s="342"/>
      <c r="AW884" s="342"/>
      <c r="AX884" s="342"/>
      <c r="AY884">
        <f>COUNTA($C$884)</f>
        <v>1</v>
      </c>
    </row>
    <row r="885" spans="1:51" ht="60" customHeight="1" x14ac:dyDescent="0.15">
      <c r="A885" s="355">
        <v>8</v>
      </c>
      <c r="B885" s="355">
        <v>1</v>
      </c>
      <c r="C885" s="343" t="s">
        <v>713</v>
      </c>
      <c r="D885" s="328"/>
      <c r="E885" s="328"/>
      <c r="F885" s="328"/>
      <c r="G885" s="328"/>
      <c r="H885" s="328"/>
      <c r="I885" s="328"/>
      <c r="J885" s="329" t="s">
        <v>716</v>
      </c>
      <c r="K885" s="330"/>
      <c r="L885" s="330"/>
      <c r="M885" s="330"/>
      <c r="N885" s="330"/>
      <c r="O885" s="330"/>
      <c r="P885" s="344" t="s">
        <v>718</v>
      </c>
      <c r="Q885" s="331"/>
      <c r="R885" s="331"/>
      <c r="S885" s="331"/>
      <c r="T885" s="331"/>
      <c r="U885" s="331"/>
      <c r="V885" s="331"/>
      <c r="W885" s="331"/>
      <c r="X885" s="331"/>
      <c r="Y885" s="332">
        <v>1.4</v>
      </c>
      <c r="Z885" s="333"/>
      <c r="AA885" s="333"/>
      <c r="AB885" s="334"/>
      <c r="AC885" s="335" t="s">
        <v>79</v>
      </c>
      <c r="AD885" s="336"/>
      <c r="AE885" s="336"/>
      <c r="AF885" s="336"/>
      <c r="AG885" s="336"/>
      <c r="AH885" s="337" t="s">
        <v>733</v>
      </c>
      <c r="AI885" s="338"/>
      <c r="AJ885" s="338"/>
      <c r="AK885" s="338"/>
      <c r="AL885" s="339" t="s">
        <v>733</v>
      </c>
      <c r="AM885" s="340"/>
      <c r="AN885" s="340"/>
      <c r="AO885" s="341"/>
      <c r="AP885" s="342" t="s">
        <v>733</v>
      </c>
      <c r="AQ885" s="342"/>
      <c r="AR885" s="342"/>
      <c r="AS885" s="342"/>
      <c r="AT885" s="342"/>
      <c r="AU885" s="342"/>
      <c r="AV885" s="342"/>
      <c r="AW885" s="342"/>
      <c r="AX885" s="342"/>
      <c r="AY885">
        <f>COUNTA($C$885)</f>
        <v>1</v>
      </c>
    </row>
    <row r="886" spans="1:51" ht="60" customHeight="1" x14ac:dyDescent="0.15">
      <c r="A886" s="355">
        <v>9</v>
      </c>
      <c r="B886" s="355">
        <v>1</v>
      </c>
      <c r="C886" s="343" t="s">
        <v>714</v>
      </c>
      <c r="D886" s="328"/>
      <c r="E886" s="328"/>
      <c r="F886" s="328"/>
      <c r="G886" s="328"/>
      <c r="H886" s="328"/>
      <c r="I886" s="328"/>
      <c r="J886" s="329" t="s">
        <v>716</v>
      </c>
      <c r="K886" s="330"/>
      <c r="L886" s="330"/>
      <c r="M886" s="330"/>
      <c r="N886" s="330"/>
      <c r="O886" s="330"/>
      <c r="P886" s="344" t="s">
        <v>718</v>
      </c>
      <c r="Q886" s="331"/>
      <c r="R886" s="331"/>
      <c r="S886" s="331"/>
      <c r="T886" s="331"/>
      <c r="U886" s="331"/>
      <c r="V886" s="331"/>
      <c r="W886" s="331"/>
      <c r="X886" s="331"/>
      <c r="Y886" s="332">
        <v>1.4</v>
      </c>
      <c r="Z886" s="333"/>
      <c r="AA886" s="333"/>
      <c r="AB886" s="334"/>
      <c r="AC886" s="335" t="s">
        <v>79</v>
      </c>
      <c r="AD886" s="336"/>
      <c r="AE886" s="336"/>
      <c r="AF886" s="336"/>
      <c r="AG886" s="336"/>
      <c r="AH886" s="337" t="s">
        <v>733</v>
      </c>
      <c r="AI886" s="338"/>
      <c r="AJ886" s="338"/>
      <c r="AK886" s="338"/>
      <c r="AL886" s="339" t="s">
        <v>733</v>
      </c>
      <c r="AM886" s="340"/>
      <c r="AN886" s="340"/>
      <c r="AO886" s="341"/>
      <c r="AP886" s="342" t="s">
        <v>733</v>
      </c>
      <c r="AQ886" s="342"/>
      <c r="AR886" s="342"/>
      <c r="AS886" s="342"/>
      <c r="AT886" s="342"/>
      <c r="AU886" s="342"/>
      <c r="AV886" s="342"/>
      <c r="AW886" s="342"/>
      <c r="AX886" s="342"/>
      <c r="AY886">
        <f>COUNTA($C$886)</f>
        <v>1</v>
      </c>
    </row>
    <row r="887" spans="1:51" ht="60" customHeight="1" x14ac:dyDescent="0.15">
      <c r="A887" s="355">
        <v>10</v>
      </c>
      <c r="B887" s="355">
        <v>1</v>
      </c>
      <c r="C887" s="343" t="s">
        <v>715</v>
      </c>
      <c r="D887" s="328"/>
      <c r="E887" s="328"/>
      <c r="F887" s="328"/>
      <c r="G887" s="328"/>
      <c r="H887" s="328"/>
      <c r="I887" s="328"/>
      <c r="J887" s="329" t="s">
        <v>716</v>
      </c>
      <c r="K887" s="330"/>
      <c r="L887" s="330"/>
      <c r="M887" s="330"/>
      <c r="N887" s="330"/>
      <c r="O887" s="330"/>
      <c r="P887" s="344" t="s">
        <v>718</v>
      </c>
      <c r="Q887" s="331"/>
      <c r="R887" s="331"/>
      <c r="S887" s="331"/>
      <c r="T887" s="331"/>
      <c r="U887" s="331"/>
      <c r="V887" s="331"/>
      <c r="W887" s="331"/>
      <c r="X887" s="331"/>
      <c r="Y887" s="332">
        <v>1.3</v>
      </c>
      <c r="Z887" s="333"/>
      <c r="AA887" s="333"/>
      <c r="AB887" s="334"/>
      <c r="AC887" s="335" t="s">
        <v>79</v>
      </c>
      <c r="AD887" s="336"/>
      <c r="AE887" s="336"/>
      <c r="AF887" s="336"/>
      <c r="AG887" s="336"/>
      <c r="AH887" s="337" t="s">
        <v>733</v>
      </c>
      <c r="AI887" s="338"/>
      <c r="AJ887" s="338"/>
      <c r="AK887" s="338"/>
      <c r="AL887" s="339" t="s">
        <v>733</v>
      </c>
      <c r="AM887" s="340"/>
      <c r="AN887" s="340"/>
      <c r="AO887" s="341"/>
      <c r="AP887" s="342" t="s">
        <v>733</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722</v>
      </c>
      <c r="D911" s="328"/>
      <c r="E911" s="328"/>
      <c r="F911" s="328"/>
      <c r="G911" s="328"/>
      <c r="H911" s="328"/>
      <c r="I911" s="328"/>
      <c r="J911" s="329">
        <v>1010401023408</v>
      </c>
      <c r="K911" s="330"/>
      <c r="L911" s="330"/>
      <c r="M911" s="330"/>
      <c r="N911" s="330"/>
      <c r="O911" s="330"/>
      <c r="P911" s="344" t="s">
        <v>723</v>
      </c>
      <c r="Q911" s="331"/>
      <c r="R911" s="331"/>
      <c r="S911" s="331"/>
      <c r="T911" s="331"/>
      <c r="U911" s="331"/>
      <c r="V911" s="331"/>
      <c r="W911" s="331"/>
      <c r="X911" s="331"/>
      <c r="Y911" s="332">
        <v>2.2999999999999998</v>
      </c>
      <c r="Z911" s="333"/>
      <c r="AA911" s="333"/>
      <c r="AB911" s="334"/>
      <c r="AC911" s="335" t="s">
        <v>79</v>
      </c>
      <c r="AD911" s="336"/>
      <c r="AE911" s="336"/>
      <c r="AF911" s="336"/>
      <c r="AG911" s="336"/>
      <c r="AH911" s="351" t="s">
        <v>733</v>
      </c>
      <c r="AI911" s="352"/>
      <c r="AJ911" s="352"/>
      <c r="AK911" s="352"/>
      <c r="AL911" s="339" t="s">
        <v>733</v>
      </c>
      <c r="AM911" s="340"/>
      <c r="AN911" s="340"/>
      <c r="AO911" s="341"/>
      <c r="AP911" s="342" t="s">
        <v>733</v>
      </c>
      <c r="AQ911" s="342"/>
      <c r="AR911" s="342"/>
      <c r="AS911" s="342"/>
      <c r="AT911" s="342"/>
      <c r="AU911" s="342"/>
      <c r="AV911" s="342"/>
      <c r="AW911" s="342"/>
      <c r="AX911" s="342"/>
      <c r="AY911">
        <f t="shared" si="119"/>
        <v>1</v>
      </c>
    </row>
    <row r="912" spans="1:51" ht="30" customHeight="1" x14ac:dyDescent="0.15">
      <c r="A912" s="355">
        <v>2</v>
      </c>
      <c r="B912" s="355">
        <v>1</v>
      </c>
      <c r="C912" s="343" t="s">
        <v>724</v>
      </c>
      <c r="D912" s="328"/>
      <c r="E912" s="328"/>
      <c r="F912" s="328"/>
      <c r="G912" s="328"/>
      <c r="H912" s="328"/>
      <c r="I912" s="328"/>
      <c r="J912" s="329" t="s">
        <v>733</v>
      </c>
      <c r="K912" s="330"/>
      <c r="L912" s="330"/>
      <c r="M912" s="330"/>
      <c r="N912" s="330"/>
      <c r="O912" s="330"/>
      <c r="P912" s="344" t="s">
        <v>723</v>
      </c>
      <c r="Q912" s="331"/>
      <c r="R912" s="331"/>
      <c r="S912" s="331"/>
      <c r="T912" s="331"/>
      <c r="U912" s="331"/>
      <c r="V912" s="331"/>
      <c r="W912" s="331"/>
      <c r="X912" s="331"/>
      <c r="Y912" s="332">
        <v>0.2</v>
      </c>
      <c r="Z912" s="333"/>
      <c r="AA912" s="333"/>
      <c r="AB912" s="334"/>
      <c r="AC912" s="335" t="s">
        <v>79</v>
      </c>
      <c r="AD912" s="336"/>
      <c r="AE912" s="336"/>
      <c r="AF912" s="336"/>
      <c r="AG912" s="336"/>
      <c r="AH912" s="351" t="s">
        <v>733</v>
      </c>
      <c r="AI912" s="352"/>
      <c r="AJ912" s="352"/>
      <c r="AK912" s="352"/>
      <c r="AL912" s="339" t="s">
        <v>733</v>
      </c>
      <c r="AM912" s="340"/>
      <c r="AN912" s="340"/>
      <c r="AO912" s="341"/>
      <c r="AP912" s="342" t="s">
        <v>733</v>
      </c>
      <c r="AQ912" s="342"/>
      <c r="AR912" s="342"/>
      <c r="AS912" s="342"/>
      <c r="AT912" s="342"/>
      <c r="AU912" s="342"/>
      <c r="AV912" s="342"/>
      <c r="AW912" s="342"/>
      <c r="AX912" s="342"/>
      <c r="AY912">
        <f>COUNTA($C$912)</f>
        <v>1</v>
      </c>
    </row>
    <row r="913" spans="1:51" ht="30" customHeight="1" x14ac:dyDescent="0.15">
      <c r="A913" s="355">
        <v>3</v>
      </c>
      <c r="B913" s="355">
        <v>1</v>
      </c>
      <c r="C913" s="343" t="s">
        <v>725</v>
      </c>
      <c r="D913" s="328"/>
      <c r="E913" s="328"/>
      <c r="F913" s="328"/>
      <c r="G913" s="328"/>
      <c r="H913" s="328"/>
      <c r="I913" s="328"/>
      <c r="J913" s="329" t="s">
        <v>733</v>
      </c>
      <c r="K913" s="330"/>
      <c r="L913" s="330"/>
      <c r="M913" s="330"/>
      <c r="N913" s="330"/>
      <c r="O913" s="330"/>
      <c r="P913" s="344" t="s">
        <v>723</v>
      </c>
      <c r="Q913" s="331"/>
      <c r="R913" s="331"/>
      <c r="S913" s="331"/>
      <c r="T913" s="331"/>
      <c r="U913" s="331"/>
      <c r="V913" s="331"/>
      <c r="W913" s="331"/>
      <c r="X913" s="331"/>
      <c r="Y913" s="332">
        <v>0.1</v>
      </c>
      <c r="Z913" s="333"/>
      <c r="AA913" s="333"/>
      <c r="AB913" s="334"/>
      <c r="AC913" s="335" t="s">
        <v>79</v>
      </c>
      <c r="AD913" s="336"/>
      <c r="AE913" s="336"/>
      <c r="AF913" s="336"/>
      <c r="AG913" s="336"/>
      <c r="AH913" s="337" t="s">
        <v>733</v>
      </c>
      <c r="AI913" s="338"/>
      <c r="AJ913" s="338"/>
      <c r="AK913" s="338"/>
      <c r="AL913" s="339" t="s">
        <v>733</v>
      </c>
      <c r="AM913" s="340"/>
      <c r="AN913" s="340"/>
      <c r="AO913" s="341"/>
      <c r="AP913" s="342" t="s">
        <v>733</v>
      </c>
      <c r="AQ913" s="342"/>
      <c r="AR913" s="342"/>
      <c r="AS913" s="342"/>
      <c r="AT913" s="342"/>
      <c r="AU913" s="342"/>
      <c r="AV913" s="342"/>
      <c r="AW913" s="342"/>
      <c r="AX913" s="342"/>
      <c r="AY913">
        <f>COUNTA($C$913)</f>
        <v>1</v>
      </c>
    </row>
    <row r="914" spans="1:51" ht="30" customHeight="1" x14ac:dyDescent="0.15">
      <c r="A914" s="355">
        <v>4</v>
      </c>
      <c r="B914" s="355">
        <v>1</v>
      </c>
      <c r="C914" s="343" t="s">
        <v>726</v>
      </c>
      <c r="D914" s="328"/>
      <c r="E914" s="328"/>
      <c r="F914" s="328"/>
      <c r="G914" s="328"/>
      <c r="H914" s="328"/>
      <c r="I914" s="328"/>
      <c r="J914" s="329" t="s">
        <v>733</v>
      </c>
      <c r="K914" s="330"/>
      <c r="L914" s="330"/>
      <c r="M914" s="330"/>
      <c r="N914" s="330"/>
      <c r="O914" s="330"/>
      <c r="P914" s="344" t="s">
        <v>723</v>
      </c>
      <c r="Q914" s="331"/>
      <c r="R914" s="331"/>
      <c r="S914" s="331"/>
      <c r="T914" s="331"/>
      <c r="U914" s="331"/>
      <c r="V914" s="331"/>
      <c r="W914" s="331"/>
      <c r="X914" s="331"/>
      <c r="Y914" s="332">
        <v>0.1</v>
      </c>
      <c r="Z914" s="333"/>
      <c r="AA914" s="333"/>
      <c r="AB914" s="334"/>
      <c r="AC914" s="335" t="s">
        <v>79</v>
      </c>
      <c r="AD914" s="336"/>
      <c r="AE914" s="336"/>
      <c r="AF914" s="336"/>
      <c r="AG914" s="336"/>
      <c r="AH914" s="337" t="s">
        <v>733</v>
      </c>
      <c r="AI914" s="338"/>
      <c r="AJ914" s="338"/>
      <c r="AK914" s="338"/>
      <c r="AL914" s="339" t="s">
        <v>733</v>
      </c>
      <c r="AM914" s="340"/>
      <c r="AN914" s="340"/>
      <c r="AO914" s="341"/>
      <c r="AP914" s="342" t="s">
        <v>733</v>
      </c>
      <c r="AQ914" s="342"/>
      <c r="AR914" s="342"/>
      <c r="AS914" s="342"/>
      <c r="AT914" s="342"/>
      <c r="AU914" s="342"/>
      <c r="AV914" s="342"/>
      <c r="AW914" s="342"/>
      <c r="AX914" s="342"/>
      <c r="AY914">
        <f>COUNTA($C$914)</f>
        <v>1</v>
      </c>
    </row>
    <row r="915" spans="1:51" ht="30" customHeight="1" x14ac:dyDescent="0.15">
      <c r="A915" s="355">
        <v>5</v>
      </c>
      <c r="B915" s="355">
        <v>1</v>
      </c>
      <c r="C915" s="343" t="s">
        <v>727</v>
      </c>
      <c r="D915" s="328"/>
      <c r="E915" s="328"/>
      <c r="F915" s="328"/>
      <c r="G915" s="328"/>
      <c r="H915" s="328"/>
      <c r="I915" s="328"/>
      <c r="J915" s="329" t="s">
        <v>733</v>
      </c>
      <c r="K915" s="330"/>
      <c r="L915" s="330"/>
      <c r="M915" s="330"/>
      <c r="N915" s="330"/>
      <c r="O915" s="330"/>
      <c r="P915" s="344" t="s">
        <v>723</v>
      </c>
      <c r="Q915" s="331"/>
      <c r="R915" s="331"/>
      <c r="S915" s="331"/>
      <c r="T915" s="331"/>
      <c r="U915" s="331"/>
      <c r="V915" s="331"/>
      <c r="W915" s="331"/>
      <c r="X915" s="331"/>
      <c r="Y915" s="332">
        <v>0.1</v>
      </c>
      <c r="Z915" s="333"/>
      <c r="AA915" s="333"/>
      <c r="AB915" s="334"/>
      <c r="AC915" s="335" t="s">
        <v>79</v>
      </c>
      <c r="AD915" s="336"/>
      <c r="AE915" s="336"/>
      <c r="AF915" s="336"/>
      <c r="AG915" s="336"/>
      <c r="AH915" s="337" t="s">
        <v>733</v>
      </c>
      <c r="AI915" s="338"/>
      <c r="AJ915" s="338"/>
      <c r="AK915" s="338"/>
      <c r="AL915" s="339" t="s">
        <v>733</v>
      </c>
      <c r="AM915" s="340"/>
      <c r="AN915" s="340"/>
      <c r="AO915" s="341"/>
      <c r="AP915" s="342" t="s">
        <v>733</v>
      </c>
      <c r="AQ915" s="342"/>
      <c r="AR915" s="342"/>
      <c r="AS915" s="342"/>
      <c r="AT915" s="342"/>
      <c r="AU915" s="342"/>
      <c r="AV915" s="342"/>
      <c r="AW915" s="342"/>
      <c r="AX915" s="342"/>
      <c r="AY915">
        <f>COUNTA($C$915)</f>
        <v>1</v>
      </c>
    </row>
    <row r="916" spans="1:51" ht="30" customHeight="1" x14ac:dyDescent="0.15">
      <c r="A916" s="355">
        <v>6</v>
      </c>
      <c r="B916" s="355">
        <v>1</v>
      </c>
      <c r="C916" s="343" t="s">
        <v>728</v>
      </c>
      <c r="D916" s="328"/>
      <c r="E916" s="328"/>
      <c r="F916" s="328"/>
      <c r="G916" s="328"/>
      <c r="H916" s="328"/>
      <c r="I916" s="328"/>
      <c r="J916" s="329" t="s">
        <v>733</v>
      </c>
      <c r="K916" s="330"/>
      <c r="L916" s="330"/>
      <c r="M916" s="330"/>
      <c r="N916" s="330"/>
      <c r="O916" s="330"/>
      <c r="P916" s="344" t="s">
        <v>723</v>
      </c>
      <c r="Q916" s="331"/>
      <c r="R916" s="331"/>
      <c r="S916" s="331"/>
      <c r="T916" s="331"/>
      <c r="U916" s="331"/>
      <c r="V916" s="331"/>
      <c r="W916" s="331"/>
      <c r="X916" s="331"/>
      <c r="Y916" s="332">
        <v>0.1</v>
      </c>
      <c r="Z916" s="333"/>
      <c r="AA916" s="333"/>
      <c r="AB916" s="334"/>
      <c r="AC916" s="335" t="s">
        <v>79</v>
      </c>
      <c r="AD916" s="336"/>
      <c r="AE916" s="336"/>
      <c r="AF916" s="336"/>
      <c r="AG916" s="336"/>
      <c r="AH916" s="337" t="s">
        <v>733</v>
      </c>
      <c r="AI916" s="338"/>
      <c r="AJ916" s="338"/>
      <c r="AK916" s="338"/>
      <c r="AL916" s="339" t="s">
        <v>733</v>
      </c>
      <c r="AM916" s="340"/>
      <c r="AN916" s="340"/>
      <c r="AO916" s="341"/>
      <c r="AP916" s="342" t="s">
        <v>733</v>
      </c>
      <c r="AQ916" s="342"/>
      <c r="AR916" s="342"/>
      <c r="AS916" s="342"/>
      <c r="AT916" s="342"/>
      <c r="AU916" s="342"/>
      <c r="AV916" s="342"/>
      <c r="AW916" s="342"/>
      <c r="AX916" s="342"/>
      <c r="AY916">
        <f>COUNTA($C$916)</f>
        <v>1</v>
      </c>
    </row>
    <row r="917" spans="1:51" ht="30" customHeight="1" x14ac:dyDescent="0.15">
      <c r="A917" s="355">
        <v>7</v>
      </c>
      <c r="B917" s="355">
        <v>1</v>
      </c>
      <c r="C917" s="343" t="s">
        <v>729</v>
      </c>
      <c r="D917" s="328"/>
      <c r="E917" s="328"/>
      <c r="F917" s="328"/>
      <c r="G917" s="328"/>
      <c r="H917" s="328"/>
      <c r="I917" s="328"/>
      <c r="J917" s="329" t="s">
        <v>733</v>
      </c>
      <c r="K917" s="330"/>
      <c r="L917" s="330"/>
      <c r="M917" s="330"/>
      <c r="N917" s="330"/>
      <c r="O917" s="330"/>
      <c r="P917" s="344" t="s">
        <v>723</v>
      </c>
      <c r="Q917" s="331"/>
      <c r="R917" s="331"/>
      <c r="S917" s="331"/>
      <c r="T917" s="331"/>
      <c r="U917" s="331"/>
      <c r="V917" s="331"/>
      <c r="W917" s="331"/>
      <c r="X917" s="331"/>
      <c r="Y917" s="332">
        <v>0.1</v>
      </c>
      <c r="Z917" s="333"/>
      <c r="AA917" s="333"/>
      <c r="AB917" s="334"/>
      <c r="AC917" s="335" t="s">
        <v>79</v>
      </c>
      <c r="AD917" s="336"/>
      <c r="AE917" s="336"/>
      <c r="AF917" s="336"/>
      <c r="AG917" s="336"/>
      <c r="AH917" s="337" t="s">
        <v>733</v>
      </c>
      <c r="AI917" s="338"/>
      <c r="AJ917" s="338"/>
      <c r="AK917" s="338"/>
      <c r="AL917" s="339" t="s">
        <v>733</v>
      </c>
      <c r="AM917" s="340"/>
      <c r="AN917" s="340"/>
      <c r="AO917" s="341"/>
      <c r="AP917" s="342" t="s">
        <v>733</v>
      </c>
      <c r="AQ917" s="342"/>
      <c r="AR917" s="342"/>
      <c r="AS917" s="342"/>
      <c r="AT917" s="342"/>
      <c r="AU917" s="342"/>
      <c r="AV917" s="342"/>
      <c r="AW917" s="342"/>
      <c r="AX917" s="342"/>
      <c r="AY917">
        <f>COUNTA($C$917)</f>
        <v>1</v>
      </c>
    </row>
    <row r="918" spans="1:51" ht="30" customHeight="1" x14ac:dyDescent="0.15">
      <c r="A918" s="355">
        <v>8</v>
      </c>
      <c r="B918" s="355">
        <v>1</v>
      </c>
      <c r="C918" s="343" t="s">
        <v>730</v>
      </c>
      <c r="D918" s="328"/>
      <c r="E918" s="328"/>
      <c r="F918" s="328"/>
      <c r="G918" s="328"/>
      <c r="H918" s="328"/>
      <c r="I918" s="328"/>
      <c r="J918" s="329" t="s">
        <v>733</v>
      </c>
      <c r="K918" s="330"/>
      <c r="L918" s="330"/>
      <c r="M918" s="330"/>
      <c r="N918" s="330"/>
      <c r="O918" s="330"/>
      <c r="P918" s="344" t="s">
        <v>723</v>
      </c>
      <c r="Q918" s="331"/>
      <c r="R918" s="331"/>
      <c r="S918" s="331"/>
      <c r="T918" s="331"/>
      <c r="U918" s="331"/>
      <c r="V918" s="331"/>
      <c r="W918" s="331"/>
      <c r="X918" s="331"/>
      <c r="Y918" s="332">
        <v>0.1</v>
      </c>
      <c r="Z918" s="333"/>
      <c r="AA918" s="333"/>
      <c r="AB918" s="334"/>
      <c r="AC918" s="335" t="s">
        <v>79</v>
      </c>
      <c r="AD918" s="336"/>
      <c r="AE918" s="336"/>
      <c r="AF918" s="336"/>
      <c r="AG918" s="336"/>
      <c r="AH918" s="337" t="s">
        <v>733</v>
      </c>
      <c r="AI918" s="338"/>
      <c r="AJ918" s="338"/>
      <c r="AK918" s="338"/>
      <c r="AL918" s="339" t="s">
        <v>733</v>
      </c>
      <c r="AM918" s="340"/>
      <c r="AN918" s="340"/>
      <c r="AO918" s="341"/>
      <c r="AP918" s="342" t="s">
        <v>733</v>
      </c>
      <c r="AQ918" s="342"/>
      <c r="AR918" s="342"/>
      <c r="AS918" s="342"/>
      <c r="AT918" s="342"/>
      <c r="AU918" s="342"/>
      <c r="AV918" s="342"/>
      <c r="AW918" s="342"/>
      <c r="AX918" s="342"/>
      <c r="AY918">
        <f>COUNTA($C$918)</f>
        <v>1</v>
      </c>
    </row>
    <row r="919" spans="1:51" ht="30" customHeight="1" x14ac:dyDescent="0.15">
      <c r="A919" s="355">
        <v>9</v>
      </c>
      <c r="B919" s="355">
        <v>1</v>
      </c>
      <c r="C919" s="343" t="s">
        <v>731</v>
      </c>
      <c r="D919" s="328"/>
      <c r="E919" s="328"/>
      <c r="F919" s="328"/>
      <c r="G919" s="328"/>
      <c r="H919" s="328"/>
      <c r="I919" s="328"/>
      <c r="J919" s="329" t="s">
        <v>733</v>
      </c>
      <c r="K919" s="330"/>
      <c r="L919" s="330"/>
      <c r="M919" s="330"/>
      <c r="N919" s="330"/>
      <c r="O919" s="330"/>
      <c r="P919" s="344" t="s">
        <v>723</v>
      </c>
      <c r="Q919" s="331"/>
      <c r="R919" s="331"/>
      <c r="S919" s="331"/>
      <c r="T919" s="331"/>
      <c r="U919" s="331"/>
      <c r="V919" s="331"/>
      <c r="W919" s="331"/>
      <c r="X919" s="331"/>
      <c r="Y919" s="332">
        <v>0.1</v>
      </c>
      <c r="Z919" s="333"/>
      <c r="AA919" s="333"/>
      <c r="AB919" s="334"/>
      <c r="AC919" s="335" t="s">
        <v>79</v>
      </c>
      <c r="AD919" s="336"/>
      <c r="AE919" s="336"/>
      <c r="AF919" s="336"/>
      <c r="AG919" s="336"/>
      <c r="AH919" s="337" t="s">
        <v>733</v>
      </c>
      <c r="AI919" s="338"/>
      <c r="AJ919" s="338"/>
      <c r="AK919" s="338"/>
      <c r="AL919" s="339" t="s">
        <v>733</v>
      </c>
      <c r="AM919" s="340"/>
      <c r="AN919" s="340"/>
      <c r="AO919" s="341"/>
      <c r="AP919" s="342" t="s">
        <v>733</v>
      </c>
      <c r="AQ919" s="342"/>
      <c r="AR919" s="342"/>
      <c r="AS919" s="342"/>
      <c r="AT919" s="342"/>
      <c r="AU919" s="342"/>
      <c r="AV919" s="342"/>
      <c r="AW919" s="342"/>
      <c r="AX919" s="342"/>
      <c r="AY919">
        <f>COUNTA($C$919)</f>
        <v>1</v>
      </c>
    </row>
    <row r="920" spans="1:51" ht="30" customHeight="1" x14ac:dyDescent="0.15">
      <c r="A920" s="355">
        <v>10</v>
      </c>
      <c r="B920" s="355">
        <v>1</v>
      </c>
      <c r="C920" s="343" t="s">
        <v>732</v>
      </c>
      <c r="D920" s="328"/>
      <c r="E920" s="328"/>
      <c r="F920" s="328"/>
      <c r="G920" s="328"/>
      <c r="H920" s="328"/>
      <c r="I920" s="328"/>
      <c r="J920" s="329" t="s">
        <v>733</v>
      </c>
      <c r="K920" s="330"/>
      <c r="L920" s="330"/>
      <c r="M920" s="330"/>
      <c r="N920" s="330"/>
      <c r="O920" s="330"/>
      <c r="P920" s="344" t="s">
        <v>723</v>
      </c>
      <c r="Q920" s="331"/>
      <c r="R920" s="331"/>
      <c r="S920" s="331"/>
      <c r="T920" s="331"/>
      <c r="U920" s="331"/>
      <c r="V920" s="331"/>
      <c r="W920" s="331"/>
      <c r="X920" s="331"/>
      <c r="Y920" s="332">
        <v>0.1</v>
      </c>
      <c r="Z920" s="333"/>
      <c r="AA920" s="333"/>
      <c r="AB920" s="334"/>
      <c r="AC920" s="335" t="s">
        <v>79</v>
      </c>
      <c r="AD920" s="336"/>
      <c r="AE920" s="336"/>
      <c r="AF920" s="336"/>
      <c r="AG920" s="336"/>
      <c r="AH920" s="337" t="s">
        <v>733</v>
      </c>
      <c r="AI920" s="338"/>
      <c r="AJ920" s="338"/>
      <c r="AK920" s="338"/>
      <c r="AL920" s="339" t="s">
        <v>733</v>
      </c>
      <c r="AM920" s="340"/>
      <c r="AN920" s="340"/>
      <c r="AO920" s="341"/>
      <c r="AP920" s="342" t="s">
        <v>733</v>
      </c>
      <c r="AQ920" s="342"/>
      <c r="AR920" s="342"/>
      <c r="AS920" s="342"/>
      <c r="AT920" s="342"/>
      <c r="AU920" s="342"/>
      <c r="AV920" s="342"/>
      <c r="AW920" s="342"/>
      <c r="AX920" s="342"/>
      <c r="AY920">
        <f>COUNTA($C$920)</f>
        <v>1</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55">
        <v>1</v>
      </c>
      <c r="B944" s="355">
        <v>1</v>
      </c>
      <c r="C944" s="343" t="s">
        <v>734</v>
      </c>
      <c r="D944" s="328"/>
      <c r="E944" s="328"/>
      <c r="F944" s="328"/>
      <c r="G944" s="328"/>
      <c r="H944" s="328"/>
      <c r="I944" s="328"/>
      <c r="J944" s="329" t="s">
        <v>733</v>
      </c>
      <c r="K944" s="330"/>
      <c r="L944" s="330"/>
      <c r="M944" s="330"/>
      <c r="N944" s="330"/>
      <c r="O944" s="330"/>
      <c r="P944" s="344" t="s">
        <v>744</v>
      </c>
      <c r="Q944" s="331"/>
      <c r="R944" s="331"/>
      <c r="S944" s="331"/>
      <c r="T944" s="331"/>
      <c r="U944" s="331"/>
      <c r="V944" s="331"/>
      <c r="W944" s="331"/>
      <c r="X944" s="331"/>
      <c r="Y944" s="332">
        <v>0.3</v>
      </c>
      <c r="Z944" s="333"/>
      <c r="AA944" s="333"/>
      <c r="AB944" s="334"/>
      <c r="AC944" s="335" t="s">
        <v>79</v>
      </c>
      <c r="AD944" s="336"/>
      <c r="AE944" s="336"/>
      <c r="AF944" s="336"/>
      <c r="AG944" s="336"/>
      <c r="AH944" s="351" t="s">
        <v>733</v>
      </c>
      <c r="AI944" s="352"/>
      <c r="AJ944" s="352"/>
      <c r="AK944" s="352"/>
      <c r="AL944" s="339" t="s">
        <v>733</v>
      </c>
      <c r="AM944" s="340"/>
      <c r="AN944" s="340"/>
      <c r="AO944" s="341"/>
      <c r="AP944" s="342" t="s">
        <v>733</v>
      </c>
      <c r="AQ944" s="342"/>
      <c r="AR944" s="342"/>
      <c r="AS944" s="342"/>
      <c r="AT944" s="342"/>
      <c r="AU944" s="342"/>
      <c r="AV944" s="342"/>
      <c r="AW944" s="342"/>
      <c r="AX944" s="342"/>
      <c r="AY944">
        <f t="shared" si="120"/>
        <v>1</v>
      </c>
    </row>
    <row r="945" spans="1:51" ht="30" customHeight="1" x14ac:dyDescent="0.15">
      <c r="A945" s="355">
        <v>2</v>
      </c>
      <c r="B945" s="355">
        <v>1</v>
      </c>
      <c r="C945" s="343" t="s">
        <v>735</v>
      </c>
      <c r="D945" s="328"/>
      <c r="E945" s="328"/>
      <c r="F945" s="328"/>
      <c r="G945" s="328"/>
      <c r="H945" s="328"/>
      <c r="I945" s="328"/>
      <c r="J945" s="329" t="s">
        <v>733</v>
      </c>
      <c r="K945" s="330"/>
      <c r="L945" s="330"/>
      <c r="M945" s="330"/>
      <c r="N945" s="330"/>
      <c r="O945" s="330"/>
      <c r="P945" s="344" t="s">
        <v>744</v>
      </c>
      <c r="Q945" s="331"/>
      <c r="R945" s="331"/>
      <c r="S945" s="331"/>
      <c r="T945" s="331"/>
      <c r="U945" s="331"/>
      <c r="V945" s="331"/>
      <c r="W945" s="331"/>
      <c r="X945" s="331"/>
      <c r="Y945" s="332">
        <v>0.2</v>
      </c>
      <c r="Z945" s="333"/>
      <c r="AA945" s="333"/>
      <c r="AB945" s="334"/>
      <c r="AC945" s="335" t="s">
        <v>79</v>
      </c>
      <c r="AD945" s="336"/>
      <c r="AE945" s="336"/>
      <c r="AF945" s="336"/>
      <c r="AG945" s="336"/>
      <c r="AH945" s="351" t="s">
        <v>733</v>
      </c>
      <c r="AI945" s="352"/>
      <c r="AJ945" s="352"/>
      <c r="AK945" s="352"/>
      <c r="AL945" s="339" t="s">
        <v>733</v>
      </c>
      <c r="AM945" s="340"/>
      <c r="AN945" s="340"/>
      <c r="AO945" s="341"/>
      <c r="AP945" s="342" t="s">
        <v>733</v>
      </c>
      <c r="AQ945" s="342"/>
      <c r="AR945" s="342"/>
      <c r="AS945" s="342"/>
      <c r="AT945" s="342"/>
      <c r="AU945" s="342"/>
      <c r="AV945" s="342"/>
      <c r="AW945" s="342"/>
      <c r="AX945" s="342"/>
      <c r="AY945">
        <f>COUNTA($C$945)</f>
        <v>1</v>
      </c>
    </row>
    <row r="946" spans="1:51" ht="30" customHeight="1" x14ac:dyDescent="0.15">
      <c r="A946" s="355">
        <v>3</v>
      </c>
      <c r="B946" s="355">
        <v>1</v>
      </c>
      <c r="C946" s="343" t="s">
        <v>736</v>
      </c>
      <c r="D946" s="328"/>
      <c r="E946" s="328"/>
      <c r="F946" s="328"/>
      <c r="G946" s="328"/>
      <c r="H946" s="328"/>
      <c r="I946" s="328"/>
      <c r="J946" s="329" t="s">
        <v>733</v>
      </c>
      <c r="K946" s="330"/>
      <c r="L946" s="330"/>
      <c r="M946" s="330"/>
      <c r="N946" s="330"/>
      <c r="O946" s="330"/>
      <c r="P946" s="344" t="s">
        <v>745</v>
      </c>
      <c r="Q946" s="331"/>
      <c r="R946" s="331"/>
      <c r="S946" s="331"/>
      <c r="T946" s="331"/>
      <c r="U946" s="331"/>
      <c r="V946" s="331"/>
      <c r="W946" s="331"/>
      <c r="X946" s="331"/>
      <c r="Y946" s="332">
        <v>0.2</v>
      </c>
      <c r="Z946" s="333"/>
      <c r="AA946" s="333"/>
      <c r="AB946" s="334"/>
      <c r="AC946" s="335" t="s">
        <v>79</v>
      </c>
      <c r="AD946" s="336"/>
      <c r="AE946" s="336"/>
      <c r="AF946" s="336"/>
      <c r="AG946" s="336"/>
      <c r="AH946" s="337" t="s">
        <v>733</v>
      </c>
      <c r="AI946" s="338"/>
      <c r="AJ946" s="338"/>
      <c r="AK946" s="338"/>
      <c r="AL946" s="339" t="s">
        <v>733</v>
      </c>
      <c r="AM946" s="340"/>
      <c r="AN946" s="340"/>
      <c r="AO946" s="341"/>
      <c r="AP946" s="342" t="s">
        <v>733</v>
      </c>
      <c r="AQ946" s="342"/>
      <c r="AR946" s="342"/>
      <c r="AS946" s="342"/>
      <c r="AT946" s="342"/>
      <c r="AU946" s="342"/>
      <c r="AV946" s="342"/>
      <c r="AW946" s="342"/>
      <c r="AX946" s="342"/>
      <c r="AY946">
        <f>COUNTA($C$946)</f>
        <v>1</v>
      </c>
    </row>
    <row r="947" spans="1:51" ht="30" customHeight="1" x14ac:dyDescent="0.15">
      <c r="A947" s="355">
        <v>4</v>
      </c>
      <c r="B947" s="355">
        <v>1</v>
      </c>
      <c r="C947" s="343" t="s">
        <v>737</v>
      </c>
      <c r="D947" s="328"/>
      <c r="E947" s="328"/>
      <c r="F947" s="328"/>
      <c r="G947" s="328"/>
      <c r="H947" s="328"/>
      <c r="I947" s="328"/>
      <c r="J947" s="329" t="s">
        <v>733</v>
      </c>
      <c r="K947" s="330"/>
      <c r="L947" s="330"/>
      <c r="M947" s="330"/>
      <c r="N947" s="330"/>
      <c r="O947" s="330"/>
      <c r="P947" s="344" t="s">
        <v>745</v>
      </c>
      <c r="Q947" s="331"/>
      <c r="R947" s="331"/>
      <c r="S947" s="331"/>
      <c r="T947" s="331"/>
      <c r="U947" s="331"/>
      <c r="V947" s="331"/>
      <c r="W947" s="331"/>
      <c r="X947" s="331"/>
      <c r="Y947" s="332">
        <v>0.2</v>
      </c>
      <c r="Z947" s="333"/>
      <c r="AA947" s="333"/>
      <c r="AB947" s="334"/>
      <c r="AC947" s="335" t="s">
        <v>79</v>
      </c>
      <c r="AD947" s="336"/>
      <c r="AE947" s="336"/>
      <c r="AF947" s="336"/>
      <c r="AG947" s="336"/>
      <c r="AH947" s="337" t="s">
        <v>733</v>
      </c>
      <c r="AI947" s="338"/>
      <c r="AJ947" s="338"/>
      <c r="AK947" s="338"/>
      <c r="AL947" s="339" t="s">
        <v>733</v>
      </c>
      <c r="AM947" s="340"/>
      <c r="AN947" s="340"/>
      <c r="AO947" s="341"/>
      <c r="AP947" s="342" t="s">
        <v>733</v>
      </c>
      <c r="AQ947" s="342"/>
      <c r="AR947" s="342"/>
      <c r="AS947" s="342"/>
      <c r="AT947" s="342"/>
      <c r="AU947" s="342"/>
      <c r="AV947" s="342"/>
      <c r="AW947" s="342"/>
      <c r="AX947" s="342"/>
      <c r="AY947">
        <f>COUNTA($C$947)</f>
        <v>1</v>
      </c>
    </row>
    <row r="948" spans="1:51" ht="30" customHeight="1" x14ac:dyDescent="0.15">
      <c r="A948" s="355">
        <v>5</v>
      </c>
      <c r="B948" s="355">
        <v>1</v>
      </c>
      <c r="C948" s="343" t="s">
        <v>738</v>
      </c>
      <c r="D948" s="328"/>
      <c r="E948" s="328"/>
      <c r="F948" s="328"/>
      <c r="G948" s="328"/>
      <c r="H948" s="328"/>
      <c r="I948" s="328"/>
      <c r="J948" s="329" t="s">
        <v>733</v>
      </c>
      <c r="K948" s="330"/>
      <c r="L948" s="330"/>
      <c r="M948" s="330"/>
      <c r="N948" s="330"/>
      <c r="O948" s="330"/>
      <c r="P948" s="344" t="s">
        <v>745</v>
      </c>
      <c r="Q948" s="331"/>
      <c r="R948" s="331"/>
      <c r="S948" s="331"/>
      <c r="T948" s="331"/>
      <c r="U948" s="331"/>
      <c r="V948" s="331"/>
      <c r="W948" s="331"/>
      <c r="X948" s="331"/>
      <c r="Y948" s="332">
        <v>0.2</v>
      </c>
      <c r="Z948" s="333"/>
      <c r="AA948" s="333"/>
      <c r="AB948" s="334"/>
      <c r="AC948" s="335" t="s">
        <v>79</v>
      </c>
      <c r="AD948" s="336"/>
      <c r="AE948" s="336"/>
      <c r="AF948" s="336"/>
      <c r="AG948" s="336"/>
      <c r="AH948" s="337" t="s">
        <v>733</v>
      </c>
      <c r="AI948" s="338"/>
      <c r="AJ948" s="338"/>
      <c r="AK948" s="338"/>
      <c r="AL948" s="339" t="s">
        <v>733</v>
      </c>
      <c r="AM948" s="340"/>
      <c r="AN948" s="340"/>
      <c r="AO948" s="341"/>
      <c r="AP948" s="342" t="s">
        <v>733</v>
      </c>
      <c r="AQ948" s="342"/>
      <c r="AR948" s="342"/>
      <c r="AS948" s="342"/>
      <c r="AT948" s="342"/>
      <c r="AU948" s="342"/>
      <c r="AV948" s="342"/>
      <c r="AW948" s="342"/>
      <c r="AX948" s="342"/>
      <c r="AY948">
        <f>COUNTA($C$948)</f>
        <v>1</v>
      </c>
    </row>
    <row r="949" spans="1:51" ht="30" customHeight="1" x14ac:dyDescent="0.15">
      <c r="A949" s="355">
        <v>6</v>
      </c>
      <c r="B949" s="355">
        <v>1</v>
      </c>
      <c r="C949" s="343" t="s">
        <v>739</v>
      </c>
      <c r="D949" s="328"/>
      <c r="E949" s="328"/>
      <c r="F949" s="328"/>
      <c r="G949" s="328"/>
      <c r="H949" s="328"/>
      <c r="I949" s="328"/>
      <c r="J949" s="329" t="s">
        <v>733</v>
      </c>
      <c r="K949" s="330"/>
      <c r="L949" s="330"/>
      <c r="M949" s="330"/>
      <c r="N949" s="330"/>
      <c r="O949" s="330"/>
      <c r="P949" s="344" t="s">
        <v>745</v>
      </c>
      <c r="Q949" s="331"/>
      <c r="R949" s="331"/>
      <c r="S949" s="331"/>
      <c r="T949" s="331"/>
      <c r="U949" s="331"/>
      <c r="V949" s="331"/>
      <c r="W949" s="331"/>
      <c r="X949" s="331"/>
      <c r="Y949" s="332">
        <v>0.1</v>
      </c>
      <c r="Z949" s="333"/>
      <c r="AA949" s="333"/>
      <c r="AB949" s="334"/>
      <c r="AC949" s="335" t="s">
        <v>79</v>
      </c>
      <c r="AD949" s="336"/>
      <c r="AE949" s="336"/>
      <c r="AF949" s="336"/>
      <c r="AG949" s="336"/>
      <c r="AH949" s="337" t="s">
        <v>733</v>
      </c>
      <c r="AI949" s="338"/>
      <c r="AJ949" s="338"/>
      <c r="AK949" s="338"/>
      <c r="AL949" s="339" t="s">
        <v>733</v>
      </c>
      <c r="AM949" s="340"/>
      <c r="AN949" s="340"/>
      <c r="AO949" s="341"/>
      <c r="AP949" s="342" t="s">
        <v>733</v>
      </c>
      <c r="AQ949" s="342"/>
      <c r="AR949" s="342"/>
      <c r="AS949" s="342"/>
      <c r="AT949" s="342"/>
      <c r="AU949" s="342"/>
      <c r="AV949" s="342"/>
      <c r="AW949" s="342"/>
      <c r="AX949" s="342"/>
      <c r="AY949">
        <f>COUNTA($C$949)</f>
        <v>1</v>
      </c>
    </row>
    <row r="950" spans="1:51" ht="30" customHeight="1" x14ac:dyDescent="0.15">
      <c r="A950" s="355">
        <v>7</v>
      </c>
      <c r="B950" s="355">
        <v>1</v>
      </c>
      <c r="C950" s="343" t="s">
        <v>740</v>
      </c>
      <c r="D950" s="328"/>
      <c r="E950" s="328"/>
      <c r="F950" s="328"/>
      <c r="G950" s="328"/>
      <c r="H950" s="328"/>
      <c r="I950" s="328"/>
      <c r="J950" s="329" t="s">
        <v>733</v>
      </c>
      <c r="K950" s="330"/>
      <c r="L950" s="330"/>
      <c r="M950" s="330"/>
      <c r="N950" s="330"/>
      <c r="O950" s="330"/>
      <c r="P950" s="344" t="s">
        <v>745</v>
      </c>
      <c r="Q950" s="331"/>
      <c r="R950" s="331"/>
      <c r="S950" s="331"/>
      <c r="T950" s="331"/>
      <c r="U950" s="331"/>
      <c r="V950" s="331"/>
      <c r="W950" s="331"/>
      <c r="X950" s="331"/>
      <c r="Y950" s="332">
        <v>0.1</v>
      </c>
      <c r="Z950" s="333"/>
      <c r="AA950" s="333"/>
      <c r="AB950" s="334"/>
      <c r="AC950" s="335" t="s">
        <v>79</v>
      </c>
      <c r="AD950" s="336"/>
      <c r="AE950" s="336"/>
      <c r="AF950" s="336"/>
      <c r="AG950" s="336"/>
      <c r="AH950" s="337" t="s">
        <v>733</v>
      </c>
      <c r="AI950" s="338"/>
      <c r="AJ950" s="338"/>
      <c r="AK950" s="338"/>
      <c r="AL950" s="339" t="s">
        <v>733</v>
      </c>
      <c r="AM950" s="340"/>
      <c r="AN950" s="340"/>
      <c r="AO950" s="341"/>
      <c r="AP950" s="342" t="s">
        <v>733</v>
      </c>
      <c r="AQ950" s="342"/>
      <c r="AR950" s="342"/>
      <c r="AS950" s="342"/>
      <c r="AT950" s="342"/>
      <c r="AU950" s="342"/>
      <c r="AV950" s="342"/>
      <c r="AW950" s="342"/>
      <c r="AX950" s="342"/>
      <c r="AY950">
        <f>COUNTA($C$950)</f>
        <v>1</v>
      </c>
    </row>
    <row r="951" spans="1:51" ht="30" customHeight="1" x14ac:dyDescent="0.15">
      <c r="A951" s="355">
        <v>8</v>
      </c>
      <c r="B951" s="355">
        <v>1</v>
      </c>
      <c r="C951" s="343" t="s">
        <v>741</v>
      </c>
      <c r="D951" s="328"/>
      <c r="E951" s="328"/>
      <c r="F951" s="328"/>
      <c r="G951" s="328"/>
      <c r="H951" s="328"/>
      <c r="I951" s="328"/>
      <c r="J951" s="329" t="s">
        <v>733</v>
      </c>
      <c r="K951" s="330"/>
      <c r="L951" s="330"/>
      <c r="M951" s="330"/>
      <c r="N951" s="330"/>
      <c r="O951" s="330"/>
      <c r="P951" s="344" t="s">
        <v>745</v>
      </c>
      <c r="Q951" s="331"/>
      <c r="R951" s="331"/>
      <c r="S951" s="331"/>
      <c r="T951" s="331"/>
      <c r="U951" s="331"/>
      <c r="V951" s="331"/>
      <c r="W951" s="331"/>
      <c r="X951" s="331"/>
      <c r="Y951" s="332">
        <v>0.1</v>
      </c>
      <c r="Z951" s="333"/>
      <c r="AA951" s="333"/>
      <c r="AB951" s="334"/>
      <c r="AC951" s="335" t="s">
        <v>79</v>
      </c>
      <c r="AD951" s="336"/>
      <c r="AE951" s="336"/>
      <c r="AF951" s="336"/>
      <c r="AG951" s="336"/>
      <c r="AH951" s="337" t="s">
        <v>733</v>
      </c>
      <c r="AI951" s="338"/>
      <c r="AJ951" s="338"/>
      <c r="AK951" s="338"/>
      <c r="AL951" s="339" t="s">
        <v>733</v>
      </c>
      <c r="AM951" s="340"/>
      <c r="AN951" s="340"/>
      <c r="AO951" s="341"/>
      <c r="AP951" s="342" t="s">
        <v>733</v>
      </c>
      <c r="AQ951" s="342"/>
      <c r="AR951" s="342"/>
      <c r="AS951" s="342"/>
      <c r="AT951" s="342"/>
      <c r="AU951" s="342"/>
      <c r="AV951" s="342"/>
      <c r="AW951" s="342"/>
      <c r="AX951" s="342"/>
      <c r="AY951">
        <f>COUNTA($C$951)</f>
        <v>1</v>
      </c>
    </row>
    <row r="952" spans="1:51" ht="30" customHeight="1" x14ac:dyDescent="0.15">
      <c r="A952" s="355">
        <v>9</v>
      </c>
      <c r="B952" s="355">
        <v>1</v>
      </c>
      <c r="C952" s="343" t="s">
        <v>742</v>
      </c>
      <c r="D952" s="328"/>
      <c r="E952" s="328"/>
      <c r="F952" s="328"/>
      <c r="G952" s="328"/>
      <c r="H952" s="328"/>
      <c r="I952" s="328"/>
      <c r="J952" s="329" t="s">
        <v>733</v>
      </c>
      <c r="K952" s="330"/>
      <c r="L952" s="330"/>
      <c r="M952" s="330"/>
      <c r="N952" s="330"/>
      <c r="O952" s="330"/>
      <c r="P952" s="344" t="s">
        <v>745</v>
      </c>
      <c r="Q952" s="331"/>
      <c r="R952" s="331"/>
      <c r="S952" s="331"/>
      <c r="T952" s="331"/>
      <c r="U952" s="331"/>
      <c r="V952" s="331"/>
      <c r="W952" s="331"/>
      <c r="X952" s="331"/>
      <c r="Y952" s="332">
        <v>0.1</v>
      </c>
      <c r="Z952" s="333"/>
      <c r="AA952" s="333"/>
      <c r="AB952" s="334"/>
      <c r="AC952" s="335" t="s">
        <v>79</v>
      </c>
      <c r="AD952" s="336"/>
      <c r="AE952" s="336"/>
      <c r="AF952" s="336"/>
      <c r="AG952" s="336"/>
      <c r="AH952" s="337" t="s">
        <v>733</v>
      </c>
      <c r="AI952" s="338"/>
      <c r="AJ952" s="338"/>
      <c r="AK952" s="338"/>
      <c r="AL952" s="339" t="s">
        <v>733</v>
      </c>
      <c r="AM952" s="340"/>
      <c r="AN952" s="340"/>
      <c r="AO952" s="341"/>
      <c r="AP952" s="342" t="s">
        <v>733</v>
      </c>
      <c r="AQ952" s="342"/>
      <c r="AR952" s="342"/>
      <c r="AS952" s="342"/>
      <c r="AT952" s="342"/>
      <c r="AU952" s="342"/>
      <c r="AV952" s="342"/>
      <c r="AW952" s="342"/>
      <c r="AX952" s="342"/>
      <c r="AY952">
        <f>COUNTA($C$952)</f>
        <v>1</v>
      </c>
    </row>
    <row r="953" spans="1:51" ht="30" customHeight="1" x14ac:dyDescent="0.15">
      <c r="A953" s="355">
        <v>10</v>
      </c>
      <c r="B953" s="355">
        <v>1</v>
      </c>
      <c r="C953" s="343" t="s">
        <v>743</v>
      </c>
      <c r="D953" s="328"/>
      <c r="E953" s="328"/>
      <c r="F953" s="328"/>
      <c r="G953" s="328"/>
      <c r="H953" s="328"/>
      <c r="I953" s="328"/>
      <c r="J953" s="329" t="s">
        <v>733</v>
      </c>
      <c r="K953" s="330"/>
      <c r="L953" s="330"/>
      <c r="M953" s="330"/>
      <c r="N953" s="330"/>
      <c r="O953" s="330"/>
      <c r="P953" s="344" t="s">
        <v>745</v>
      </c>
      <c r="Q953" s="331"/>
      <c r="R953" s="331"/>
      <c r="S953" s="331"/>
      <c r="T953" s="331"/>
      <c r="U953" s="331"/>
      <c r="V953" s="331"/>
      <c r="W953" s="331"/>
      <c r="X953" s="331"/>
      <c r="Y953" s="332">
        <v>0.1</v>
      </c>
      <c r="Z953" s="333"/>
      <c r="AA953" s="333"/>
      <c r="AB953" s="334"/>
      <c r="AC953" s="335" t="s">
        <v>79</v>
      </c>
      <c r="AD953" s="336"/>
      <c r="AE953" s="336"/>
      <c r="AF953" s="336"/>
      <c r="AG953" s="336"/>
      <c r="AH953" s="337" t="s">
        <v>733</v>
      </c>
      <c r="AI953" s="338"/>
      <c r="AJ953" s="338"/>
      <c r="AK953" s="338"/>
      <c r="AL953" s="339" t="s">
        <v>733</v>
      </c>
      <c r="AM953" s="340"/>
      <c r="AN953" s="340"/>
      <c r="AO953" s="341"/>
      <c r="AP953" s="342" t="s">
        <v>733</v>
      </c>
      <c r="AQ953" s="342"/>
      <c r="AR953" s="342"/>
      <c r="AS953" s="342"/>
      <c r="AT953" s="342"/>
      <c r="AU953" s="342"/>
      <c r="AV953" s="342"/>
      <c r="AW953" s="342"/>
      <c r="AX953" s="342"/>
      <c r="AY953">
        <f>COUNTA($C$953)</f>
        <v>1</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H1" zoomScaleNormal="100" workbookViewId="0">
      <selection activeCell="AM16" sqref="AM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2021-05-19T14:11:34Z</cp:lastPrinted>
  <dcterms:created xsi:type="dcterms:W3CDTF">2012-03-13T00:50:25Z</dcterms:created>
  <dcterms:modified xsi:type="dcterms:W3CDTF">2021-07-08T01:00:37Z</dcterms:modified>
</cp:coreProperties>
</file>