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99 公プロ以外\02_対象外事業\RS\05施設課●\確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417" i="3"/>
  <c r="AY369" i="3"/>
  <c r="AY255" i="3"/>
  <c r="AY50"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<sst xmlns="http://schemas.openxmlformats.org/spreadsheetml/2006/main" count="4136" uniqueCount="969">
  <si>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</si>
  <si>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</si>
  <si>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</si>
  <si>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</si>
  <si>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</si>
  <si>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</si>
  <si>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</si>
  <si>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</si>
  <si>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</si>
  <si>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</si>
  <si>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</si>
  <si>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</si>
  <si>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</si>
  <si>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</si>
  <si>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</si>
  <si>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</si>
  <si>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</si>
  <si>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</si>
  <si>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</si>
  <si>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</si>
  <si>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</si>
  <si>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</si>
  <si>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</si>
  <si>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</si>
  <si>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</si>
  <si>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</si>
  <si>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</si>
  <si>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</si>
  <si>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</si>
  <si>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</si>
  <si>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</si>
  <si>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</si>
  <si>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</si>
  <si>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</si>
  <si>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</si>
  <si>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</si>
  <si>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</si>
  <si>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</si>
  <si>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</si>
  <si>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</si>
  <si>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</si>
  <si>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</si>
  <si>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</si>
  <si>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</si>
  <si>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</si>
  <si>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</si>
  <si>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</si>
  <si>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</si>
  <si>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</si>
  <si>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</si>
  <si>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</si>
  <si>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</si>
  <si>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</si>
  <si>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</si>
  <si>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</si>
  <si>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</si>
  <si>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</si>
  <si>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</si>
  <si>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</si>
  <si>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</si>
  <si>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</si>
  <si>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</si>
  <si>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</si>
  <si>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</si>
  <si>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</si>
  <si>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</si>
  <si>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</si>
  <si>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</si>
  <si>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</si>
  <si>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</si>
  <si>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</si>
  <si>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</si>
  <si>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</si>
  <si>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</si>
  <si>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</si>
  <si>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</si>
  <si>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</si>
  <si>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</si>
  <si>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</si>
  <si>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</si>
  <si>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</si>
  <si>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</si>
  <si>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</si>
  <si>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</si>
  <si>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</si>
  <si>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</si>
  <si>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</si>
  <si>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</si>
  <si>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</si>
  <si>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</si>
  <si>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</si>
  <si>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</si>
  <si>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</si>
  <si>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</si>
  <si>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</si>
  <si>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</si>
  <si>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</si>
  <si>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</si>
  <si>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</si>
  <si>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</si>
  <si>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</si>
  <si>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</si>
  <si>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</si>
  <si>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</si>
  <si>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</si>
  <si>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</si>
  <si>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</si>
  <si>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</si>
  <si>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</si>
  <si>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</si>
  <si>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</si>
  <si>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</si>
  <si>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</si>
  <si>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</si>
  <si>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</si>
  <si>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</si>
  <si>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</si>
  <si>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</si>
  <si>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</si>
  <si>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</si>
  <si>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</si>
  <si>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</si>
  <si>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</si>
  <si>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</si>
  <si>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</si>
  <si>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</si>
  <si>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</si>
  <si>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</si>
  <si>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</si>
  <si>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</si>
  <si>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</si>
  <si>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</si>
  <si>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</si>
  <si>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</si>
  <si>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</si>
  <si>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</si>
  <si>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</si>
  <si>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</si>
  <si>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</si>
  <si>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</si>
  <si>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</si>
  <si>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</si>
  <si>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</si>
  <si>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</si>
  <si>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</si>
  <si>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</si>
  <si>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</si>
  <si>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</si>
  <si>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</si>
  <si>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</si>
  <si>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</si>
  <si>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</si>
  <si>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</si>
  <si>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</si>
  <si>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</si>
  <si>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</si>
  <si>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</si>
  <si>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</si>
  <si>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</si>
  <si>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</si>
  <si>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</si>
  <si>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</si>
  <si>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</si>
  <si>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</si>
  <si>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</si>
  <si>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</si>
  <si>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</si>
  <si>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</si>
  <si>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</si>
  <si>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</si>
  <si>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</si>
  <si>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</si>
  <si>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</si>
  <si>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</si>
  <si>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</si>
  <si>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</si>
  <si>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</si>
  <si>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</si>
  <si>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</si>
  <si>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</si>
  <si>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</si>
  <si>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</si>
  <si>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</si>
  <si>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</si>
  <si>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</si>
  <si>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</si>
  <si>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</si>
  <si>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</si>
  <si>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</si>
  <si>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</si>
  <si>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</si>
  <si>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</si>
  <si>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</si>
  <si>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</si>
  <si>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</si>
  <si>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</si>
  <si>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</si>
  <si>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</si>
  <si>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</si>
  <si>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</si>
  <si>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</si>
  <si>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</si>
  <si>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</si>
  <si>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</si>
  <si>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</si>
  <si>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</si>
  <si>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</si>
  <si>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</si>
  <si>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</si>
  <si>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</si>
  <si>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</si>
  <si>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</si>
  <si>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</si>
  <si>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</si>
  <si>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</si>
  <si>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</si>
  <si>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</si>
  <si>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</si>
  <si>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</si>
  <si>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</si>
  <si>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</si>
  <si>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</si>
  <si>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</si>
  <si>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</si>
  <si>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</si>
  <si>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</si>
  <si>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</si>
  <si>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</si>
  <si>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</si>
  <si>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</si>
  <si>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</si>
  <si>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</si>
  <si>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</si>
  <si>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</si>
  <si>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</si>
  <si>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</si>
  <si>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</si>
  <si>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</si>
  <si>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</si>
  <si>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</si>
  <si>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</si>
  <si>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</si>
  <si>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</si>
  <si>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</si>
  <si>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</si>
  <si>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</si>
  <si>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</si>
  <si>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</si>
  <si>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</si>
  <si>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</si>
  <si>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</si>
  <si>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</si>
  <si>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</si>
  <si>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</si>
  <si>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</si>
  <si>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</si>
  <si>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</si>
  <si>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</si>
  <si>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</si>
  <si>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</si>
  <si>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</si>
  <si>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</si>
  <si>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</si>
  <si>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</si>
  <si>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</si>
  <si>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</si>
  <si>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</si>
  <si>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</si>
  <si>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</si>
  <si>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</si>
  <si>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</si>
  <si>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</si>
  <si>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</si>
  <si>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</si>
  <si>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</si>
  <si>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</si>
  <si>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</si>
  <si>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</si>
  <si>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</si>
  <si>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</si>
  <si>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</si>
  <si>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</si>
  <si>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</si>
  <si>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</si>
  <si>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</si>
  <si>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</si>
  <si>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</si>
  <si>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</si>
  <si>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</si>
  <si>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</si>
  <si>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</si>
  <si>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</si>
  <si>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</si>
  <si>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</si>
  <si>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</si>
  <si>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</si>
  <si>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</si>
  <si>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</si>
  <si>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</si>
  <si>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</si>
  <si>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</si>
  <si>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</si>
  <si>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</si>
  <si>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</si>
  <si>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</si>
  <si>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</si>
  <si>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</si>
  <si>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</si>
  <si>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</si>
  <si>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</si>
  <si>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</si>
  <si>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</si>
  <si>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</si>
  <si>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</si>
  <si>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</si>
  <si>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</si>
  <si>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</si>
  <si>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</si>
  <si>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</si>
  <si>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</si>
  <si>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</si>
  <si>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</si>
  <si>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</si>
  <si>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</si>
  <si>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</si>
  <si>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</si>
  <si>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</si>
  <si>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</si>
  <si>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</si>
  <si>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</si>
  <si>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</si>
  <si>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</si>
  <si>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</si>
  <si>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</si>
  <si>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</si>
  <si>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</si>
  <si>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</si>
  <si>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</si>
  <si>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</si>
  <si>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</si>
  <si>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</si>
  <si>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</si>
  <si>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</si>
  <si>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</si>
  <si>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</si>
  <si>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</si>
  <si>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</si>
  <si>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</si>
  <si>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</si>
  <si>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</si>
  <si>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</si>
  <si>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</si>
  <si>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</si>
  <si>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</si>
  <si>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</si>
  <si>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</si>
  <si>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</si>
  <si>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</si>
  <si>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</si>
  <si>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</si>
  <si>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</si>
  <si>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</si>
  <si>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</si>
  <si>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</si>
  <si>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</si>
  <si>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</si>
  <si>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</si>
  <si>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</si>
  <si>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</si>
  <si>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</si>
  <si>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</si>
  <si>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</si>
  <si>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</si>
  <si>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</si>
  <si>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</si>
  <si>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</si>
  <si>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</si>
  <si>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</si>
  <si>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</si>
  <si>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</si>
  <si>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</si>
  <si>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</si>
  <si>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</si>
  <si>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</si>
  <si>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</si>
  <si>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</si>
  <si>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</si>
  <si>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</si>
  <si>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</si>
  <si>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</si>
  <si>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</si>
  <si>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</si>
  <si>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</si>
  <si>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</si>
  <si>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</si>
  <si>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</si>
  <si>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</si>
  <si>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</si>
  <si>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</si>
  <si>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</si>
  <si>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</si>
  <si>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</si>
  <si>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</si>
  <si>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</si>
  <si>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</si>
  <si>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</si>
  <si>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</si>
  <si>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</si>
  <si>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</si>
  <si>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</si>
  <si>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</si>
  <si>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</si>
  <si>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</si>
  <si>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</si>
  <si>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</si>
  <si>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</si>
  <si>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</si>
  <si>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</si>
  <si>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</si>
  <si>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</si>
  <si>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</si>
  <si>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</si>
  <si>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</si>
  <si>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</si>
  <si>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</si>
  <si>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</si>
  <si>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</si>
  <si>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</si>
  <si>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</si>
  <si>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</si>
  <si>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</si>
  <si>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</si>
  <si>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</si>
  <si>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</si>
  <si>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</si>
  <si>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</si>
  <si>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</si>
  <si>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</si>
  <si>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</si>
  <si>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</si>
  <si>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</si>
  <si>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</si>
  <si>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</si>
  <si>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</si>
  <si>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</si>
  <si>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</si>
  <si>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</si>
  <si>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</si>
  <si>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</si>
  <si>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</si>
  <si>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</si>
  <si>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</si>
  <si>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</si>
  <si>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</si>
  <si>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</si>
  <si>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</si>
  <si>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</si>
  <si>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</si>
  <si>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</si>
  <si>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</si>
  <si>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</si>
  <si>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</si>
  <si>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</si>
  <si>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</si>
  <si>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</si>
  <si>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</si>
  <si>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</si>
  <si>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</si>
  <si>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</si>
  <si>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</si>
  <si>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</si>
  <si>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</si>
  <si>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</si>
  <si>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</si>
  <si>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</si>
  <si>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</si>
  <si>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</si>
  <si>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</si>
  <si>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</si>
  <si>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</si>
  <si>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</si>
  <si>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</si>
  <si>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</si>
  <si>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</si>
  <si>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</si>
  <si>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</si>
  <si>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</si>
  <si>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</si>
  <si>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</si>
  <si>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</si>
  <si>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</si>
  <si>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</si>
  <si>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</si>
  <si>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</si>
  <si>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</si>
  <si>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</si>
  <si>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</si>
  <si>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</si>
  <si>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</si>
  <si>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</si>
  <si>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</si>
  <si>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</si>
  <si>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</si>
  <si>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</si>
  <si>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</si>
  <si>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</si>
  <si>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</si>
  <si>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</si>
  <si>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</si>
  <si>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</si>
  <si>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</si>
  <si>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</si>
  <si>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</si>
  <si>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</si>
  <si>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</si>
  <si>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</si>
  <si>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</si>
  <si>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</si>
  <si>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</si>
  <si>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</si>
  <si>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</si>
  <si>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</si>
  <si>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</si>
  <si>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</si>
  <si>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</si>
  <si>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</si>
  <si>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</si>
  <si>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</si>
  <si>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</si>
  <si>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</si>
  <si>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</si>
  <si>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</si>
  <si>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</si>
  <si>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</si>
  <si>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</si>
  <si>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</si>
  <si>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</si>
  <si>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</si>
  <si>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</si>
  <si>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</si>
  <si>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</si>
  <si>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</si>
  <si>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</si>
  <si>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</si>
  <si>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</si>
  <si>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</si>
  <si>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</si>
  <si>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</si>
  <si>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</si>
  <si>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</si>
  <si>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</si>
  <si>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</si>
  <si>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</si>
  <si>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</si>
  <si>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</si>
  <si>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</si>
  <si>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</si>
  <si>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</si>
  <si>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</si>
  <si>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</si>
  <si>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</si>
  <si>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</si>
  <si>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</si>
  <si>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</si>
  <si>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</si>
  <si>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</si>
  <si>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</si>
  <si>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</si>
  <si>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</si>
  <si>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</si>
  <si>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</si>
  <si>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</si>
  <si>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</si>
  <si>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</si>
  <si>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</si>
  <si>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</si>
  <si>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</si>
  <si>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</si>
  <si>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</si>
  <si>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</si>
  <si>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</si>
  <si>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</si>
  <si>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</si>
  <si>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</si>
  <si>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</si>
  <si>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</si>
  <si>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</si>
  <si>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</si>
  <si>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</si>
  <si>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</si>
  <si>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</si>
  <si>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</si>
  <si>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</si>
  <si>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</si>
  <si>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</si>
  <si>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</si>
  <si>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</si>
  <si>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</si>
  <si>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</si>
  <si>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</si>
  <si>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</si>
  <si>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</si>
  <si>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</si>
  <si>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</si>
  <si>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</si>
  <si>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</si>
  <si>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</si>
  <si>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</si>
  <si>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</si>
  <si>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</si>
  <si>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</si>
  <si>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</si>
  <si>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</si>
  <si>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</si>
  <si>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</si>
  <si>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</si>
  <si>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</si>
  <si>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</si>
  <si>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</si>
  <si>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</si>
  <si>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</si>
  <si>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</si>
  <si>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</si>
  <si>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</si>
  <si>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</si>
  <si>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</si>
  <si>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</si>
  <si>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</si>
  <si>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</si>
  <si>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</si>
  <si>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</si>
  <si>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</si>
  <si>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</si>
  <si>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</si>
  <si>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</si>
  <si>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</si>
  <si>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</si>
  <si>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</si>
  <si>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</si>
  <si>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</si>
  <si>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</si>
  <si>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</si>
  <si>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</si>
  <si>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</si>
  <si>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</si>
  <si>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</si>
  <si>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</si>
  <si>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</si>
  <si>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</si>
  <si>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</si>
  <si>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</si>
  <si>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</si>
  <si>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</si>
  <si>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</si>
  <si>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</si>
  <si>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</si>
  <si>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</si>
  <si>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</si>
  <si>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</si>
  <si>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</si>
  <si>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</si>
  <si>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</si>
  <si>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</si>
  <si>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</si>
  <si>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</si>
  <si>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</si>
  <si>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</si>
  <si>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</si>
  <si>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</si>
  <si>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</si>
  <si>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</si>
  <si>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</si>
  <si>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</si>
  <si>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</si>
  <si>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</si>
  <si>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</si>
  <si>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</si>
  <si>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</si>
  <si>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</si>
  <si>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</si>
  <si>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</si>
  <si>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</si>
  <si>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</si>
  <si>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</si>
  <si>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</si>
  <si>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</si>
  <si>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</si>
  <si>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</si>
  <si>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</si>
  <si>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</si>
  <si>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</si>
  <si>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</si>
  <si>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</si>
  <si>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</si>
  <si>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</si>
  <si>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</si>
  <si>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</si>
  <si>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</si>
  <si>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</si>
  <si>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</si>
  <si>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</si>
  <si>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</si>
  <si>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</si>
  <si>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法務省</t>
  </si>
  <si>
    <t>法務省施設の整備充実</t>
  </si>
  <si>
    <t>大臣官房</t>
  </si>
  <si>
    <t>不明</t>
  </si>
  <si>
    <t>終了予定なし</t>
  </si>
  <si>
    <t>施設課</t>
  </si>
  <si>
    <t>法務省設置法第4条</t>
  </si>
  <si>
    <t>-</t>
  </si>
  <si>
    <t>　法務省施設の整備を図ることにより，国家の基本的機能である治安維持や国民の権利保護に資することを目的としている。</t>
  </si>
  <si>
    <t>　経年などにより整備を図る必要がある収容施設（刑務所，拘置所，少年院，少年鑑別所及び入国者収容所）及び官署施設（法務総合庁舎，法務局，検察庁，矯正管区，保護観察所，出入国在留管理局，公安調査庁及び研修所）のうち，特に老朽化が著しく，整備を必要とする施設においては，耐震改修，長寿命化改修，更新，適時改修のいずれかの手法により整備を実施する。
　事業の一部については，国庫債務負担行為による事業が含まれている。</t>
  </si>
  <si>
    <t>施設整備費</t>
  </si>
  <si>
    <t>不動産購入費</t>
  </si>
  <si>
    <t>施設施工庁費</t>
  </si>
  <si>
    <t>施設施工旅費</t>
  </si>
  <si>
    <t>　収容施設のうち現行の耐震基準を満たす施設の割合を令和3年度までに86％とする。（面積率）</t>
  </si>
  <si>
    <t>耐震化率（面積率）
耐震性能が確保されている収容施設の総延べ面積（㎡）／収容施設の総延べ面積（㎡）</t>
  </si>
  <si>
    <t>一般会計営繕計画内訳書等</t>
  </si>
  <si>
    <t>　官署施設のうち現行の耐震基準を満たす施設の割合を令和3年度までに97％とする。（面積率）</t>
  </si>
  <si>
    <t>耐震化率（面積率）
耐震性能が確保されている官署施設の総延べ面積（㎡）／官署施設の総延べ面積（㎡）</t>
  </si>
  <si>
    <t>収容施設の耐震化</t>
  </si>
  <si>
    <t>施設</t>
  </si>
  <si>
    <t>官署施設の耐震化</t>
  </si>
  <si>
    <t>（X）：収容施設の耐震化に係る整備費合計／
（Y）：耐震化実施施設数</t>
    <phoneticPr fontId="5"/>
  </si>
  <si>
    <t>百万円</t>
  </si>
  <si>
    <t>X/Y</t>
    <phoneticPr fontId="5"/>
  </si>
  <si>
    <t>26,432/15</t>
  </si>
  <si>
    <t>61,147/15</t>
  </si>
  <si>
    <t>（X）：官署施設の耐震化に係る整備費合計／
（Y）：耐震化実施施設数</t>
    <phoneticPr fontId="5"/>
  </si>
  <si>
    <t>11,303/13</t>
  </si>
  <si>
    <t>8,873/12</t>
  </si>
  <si>
    <t>法務行政全般の円滑かつ効率的な運営（Ⅶ-15）</t>
  </si>
  <si>
    <t>施設の整備（Ⅶ-15-(2)）</t>
  </si>
  <si>
    <t>国土交通省</t>
  </si>
  <si>
    <t>官庁営繕費</t>
  </si>
  <si>
    <t>0068</t>
  </si>
  <si>
    <t>○</t>
  </si>
  <si>
    <t>施設課長
花村　博文</t>
    <rPh sb="5" eb="7">
      <t>ハナムラ</t>
    </rPh>
    <rPh sb="8" eb="10">
      <t>ヒロフミ</t>
    </rPh>
    <phoneticPr fontId="5"/>
  </si>
  <si>
    <t>-</t>
    <phoneticPr fontId="5"/>
  </si>
  <si>
    <t>-</t>
    <phoneticPr fontId="5"/>
  </si>
  <si>
    <t>－</t>
    <phoneticPr fontId="5"/>
  </si>
  <si>
    <t>50,483/15</t>
    <phoneticPr fontId="5"/>
  </si>
  <si>
    <t>11,002/16</t>
    <phoneticPr fontId="5"/>
  </si>
  <si>
    <t>12,295/10</t>
    <phoneticPr fontId="5"/>
  </si>
  <si>
    <t>5,733/11</t>
    <phoneticPr fontId="5"/>
  </si>
  <si>
    <t>有</t>
  </si>
  <si>
    <t>‐</t>
  </si>
  <si>
    <t>　国家の治安を維持する上で必要な事業である。</t>
  </si>
  <si>
    <t>　国家の治安維持を目的としており，国が実施すべき事業である。</t>
  </si>
  <si>
    <t>　国家の治安を維持する上で必要な事業であり優先度の高い事業である。</t>
  </si>
  <si>
    <t>　一者応札となった案件はあるものの，一般競争入札を原則としており，競争性が確保されている。
　競争性のない随意契約となった案件はあるものの，これらは再度入札をしても落札者がいなかったこと等によるものである。
　引き続き，競争性が確保できるように，工事規模，入札時期等の適正化を検討していく。</t>
  </si>
  <si>
    <t>　コスト削減について，計画案の策定時から事業の実施における各段階で検討しており，妥当である。</t>
  </si>
  <si>
    <t>　事業目的に即したもののみに使用されている。</t>
  </si>
  <si>
    <t>　工事の施工に伴い発生した状況変化による施工能率の低下により不測の日数を要したこと等に起因しており，繰越理由は妥当である。</t>
  </si>
  <si>
    <t>　計画手法，設計手法，及び調達方法の見直しなどによりコスト削減・効率化に向けた工夫を行っている。</t>
  </si>
  <si>
    <t>　成果実績は成果目標に近づいており，成果実績は成果目標に見合っている。</t>
  </si>
  <si>
    <t>　活動実績は見込みに見合っている。</t>
  </si>
  <si>
    <t>　整備された施設は十分に活用されている。</t>
  </si>
  <si>
    <t>「官庁施設の建設等に関する法律」に基づき，適切に役割分担を行っている。</t>
  </si>
  <si>
    <t>　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t>
  </si>
  <si>
    <t>　国民の安全・安心確保のため，治安維持機能を備えた施設を整備することを大前提に，計画手法，設計手法及び調達方法の見直しなどにより，コスト削減に取り組んでいるところ，今後も引き続き，所要の機能・品質を維持した上で，一層のコスト削減が可能になるかを検討していく。</t>
  </si>
  <si>
    <t>公開プロセス実施年度：平成24年度
事業番号：0011
事業名：矯正収容の整備充実
評価結果：一部改善（廃止0,抜本的改善2,一部改善4,現状通り0）
とりまとめコメント：①建設費用等を削減するための検討，試算により適切に行うべき。
　　　　　　　　　　　 ②①の検討に当たっては，従来のやり方にとらわれず，多角的に様々な方策を検討すべき。
対応状況：建設費用等を削減するため，部品の仕様の見直し，工法の見直しを図ることにより，経費を削減した。
秋の年次公開検証等実施年度：平成28年度
事業番号：0066，0067
事業名：収容施設の整備充実，官署施設の整備充実
指摘事項：収容施設及び官署施設の整備充実については，施設の老朽化の度合等に鑑みて，必要なものをより計画的かつ優先的に整備しつつ，毎年度，予算額と執行額との間に開差が生じていることに対する必要な対策を講じるべきである。
対応状況：予算額と執行額との間に開差が生じている要因を分析し，必要な対策を講じる。</t>
  </si>
  <si>
    <t>A.株式会社竹中工務店</t>
    <rPh sb="2" eb="4">
      <t>カブシキ</t>
    </rPh>
    <rPh sb="4" eb="6">
      <t>カイシャ</t>
    </rPh>
    <rPh sb="6" eb="8">
      <t>タケナカ</t>
    </rPh>
    <rPh sb="8" eb="11">
      <t>コウムテン</t>
    </rPh>
    <phoneticPr fontId="5"/>
  </si>
  <si>
    <t>施設整備費</t>
    <rPh sb="0" eb="2">
      <t>シセツ</t>
    </rPh>
    <rPh sb="2" eb="5">
      <t>セイビヒ</t>
    </rPh>
    <phoneticPr fontId="5"/>
  </si>
  <si>
    <t>施設整備工事</t>
    <rPh sb="0" eb="2">
      <t>シセツ</t>
    </rPh>
    <rPh sb="2" eb="4">
      <t>セイビ</t>
    </rPh>
    <rPh sb="4" eb="6">
      <t>コウジ</t>
    </rPh>
    <phoneticPr fontId="5"/>
  </si>
  <si>
    <t>B.株式会社日本旅行</t>
    <rPh sb="2" eb="4">
      <t>カブシキ</t>
    </rPh>
    <rPh sb="4" eb="6">
      <t>カイシャ</t>
    </rPh>
    <rPh sb="6" eb="8">
      <t>ニホン</t>
    </rPh>
    <rPh sb="8" eb="10">
      <t>リョコウ</t>
    </rPh>
    <phoneticPr fontId="5"/>
  </si>
  <si>
    <t>旅費</t>
    <rPh sb="0" eb="2">
      <t>リョヒ</t>
    </rPh>
    <phoneticPr fontId="5"/>
  </si>
  <si>
    <t>施設整備のための旅費</t>
    <rPh sb="0" eb="2">
      <t>シセツ</t>
    </rPh>
    <rPh sb="2" eb="4">
      <t>セイビ</t>
    </rPh>
    <rPh sb="8" eb="10">
      <t>リョヒ</t>
    </rPh>
    <phoneticPr fontId="5"/>
  </si>
  <si>
    <t>不動産購入費</t>
    <rPh sb="0" eb="3">
      <t>フドウサン</t>
    </rPh>
    <rPh sb="3" eb="6">
      <t>コウニュウヒ</t>
    </rPh>
    <phoneticPr fontId="5"/>
  </si>
  <si>
    <t>PFI事業</t>
    <rPh sb="3" eb="5">
      <t>ジギョウ</t>
    </rPh>
    <phoneticPr fontId="5"/>
  </si>
  <si>
    <t>D.関東地方整備局</t>
    <rPh sb="2" eb="4">
      <t>カントウ</t>
    </rPh>
    <rPh sb="4" eb="6">
      <t>チホウ</t>
    </rPh>
    <rPh sb="6" eb="9">
      <t>セイビキョク</t>
    </rPh>
    <phoneticPr fontId="5"/>
  </si>
  <si>
    <t>支出委任</t>
    <rPh sb="0" eb="2">
      <t>シシュツ</t>
    </rPh>
    <rPh sb="2" eb="4">
      <t>イニン</t>
    </rPh>
    <phoneticPr fontId="5"/>
  </si>
  <si>
    <t>地方整備局による施設整備</t>
    <rPh sb="0" eb="2">
      <t>チホウ</t>
    </rPh>
    <rPh sb="2" eb="5">
      <t>セイビキョク</t>
    </rPh>
    <rPh sb="8" eb="10">
      <t>シセツ</t>
    </rPh>
    <rPh sb="10" eb="12">
      <t>セイビ</t>
    </rPh>
    <phoneticPr fontId="5"/>
  </si>
  <si>
    <t>F. 職員A</t>
    <rPh sb="3" eb="5">
      <t>ショクイン</t>
    </rPh>
    <phoneticPr fontId="5"/>
  </si>
  <si>
    <t>予算配分</t>
    <rPh sb="0" eb="2">
      <t>ヨサン</t>
    </rPh>
    <rPh sb="2" eb="4">
      <t>ハイブン</t>
    </rPh>
    <phoneticPr fontId="5"/>
  </si>
  <si>
    <t>G.東京出入国在留管理局</t>
    <rPh sb="2" eb="4">
      <t>トウキョウ</t>
    </rPh>
    <rPh sb="4" eb="12">
      <t>シュツニュウコクザイリュウカンリキョク</t>
    </rPh>
    <phoneticPr fontId="5"/>
  </si>
  <si>
    <t>地方支分局による施設整備</t>
    <rPh sb="0" eb="5">
      <t>チホウシブンキョク</t>
    </rPh>
    <rPh sb="8" eb="12">
      <t>シセツセイビ</t>
    </rPh>
    <phoneticPr fontId="5"/>
  </si>
  <si>
    <t>☑</t>
  </si>
  <si>
    <t>I.職員A</t>
    <rPh sb="2" eb="4">
      <t>ショクイン</t>
    </rPh>
    <phoneticPr fontId="5"/>
  </si>
  <si>
    <t>株式会社竹中工務店</t>
    <rPh sb="0" eb="2">
      <t>カブシキ</t>
    </rPh>
    <rPh sb="2" eb="4">
      <t>カイシャ</t>
    </rPh>
    <rPh sb="4" eb="6">
      <t>タケナカ</t>
    </rPh>
    <rPh sb="6" eb="9">
      <t>コウムテン</t>
    </rPh>
    <phoneticPr fontId="5"/>
  </si>
  <si>
    <t>大成設備株式会社</t>
  </si>
  <si>
    <t>佐藤工業株式会社</t>
    <rPh sb="0" eb="2">
      <t>サトウ</t>
    </rPh>
    <rPh sb="2" eb="4">
      <t>コウギョウ</t>
    </rPh>
    <rPh sb="4" eb="6">
      <t>カブシキ</t>
    </rPh>
    <rPh sb="6" eb="8">
      <t>カイシャ</t>
    </rPh>
    <phoneticPr fontId="5"/>
  </si>
  <si>
    <t>株式会社きんでん</t>
    <rPh sb="0" eb="2">
      <t>カブシキ</t>
    </rPh>
    <rPh sb="2" eb="4">
      <t>カイシャ</t>
    </rPh>
    <phoneticPr fontId="5"/>
  </si>
  <si>
    <t>大阪拘置所新営（建築）第2期工事</t>
    <rPh sb="0" eb="2">
      <t>オオサカ</t>
    </rPh>
    <rPh sb="2" eb="5">
      <t>コウチショ</t>
    </rPh>
    <rPh sb="5" eb="7">
      <t>シンエイ</t>
    </rPh>
    <rPh sb="8" eb="10">
      <t>ケンチク</t>
    </rPh>
    <rPh sb="11" eb="12">
      <t>ダイ</t>
    </rPh>
    <rPh sb="13" eb="14">
      <t>キ</t>
    </rPh>
    <rPh sb="14" eb="16">
      <t>コウジ</t>
    </rPh>
    <phoneticPr fontId="5"/>
  </si>
  <si>
    <t>大阪拘置所新営（電気設備）第2期工事</t>
    <rPh sb="0" eb="2">
      <t>オオサカ</t>
    </rPh>
    <rPh sb="2" eb="5">
      <t>コウチショ</t>
    </rPh>
    <rPh sb="5" eb="7">
      <t>シンエイ</t>
    </rPh>
    <rPh sb="8" eb="10">
      <t>デンキ</t>
    </rPh>
    <rPh sb="10" eb="12">
      <t>セツビ</t>
    </rPh>
    <rPh sb="13" eb="14">
      <t>ダイ</t>
    </rPh>
    <rPh sb="15" eb="16">
      <t>キ</t>
    </rPh>
    <rPh sb="16" eb="18">
      <t>コウジ</t>
    </rPh>
    <phoneticPr fontId="5"/>
  </si>
  <si>
    <t>大阪拘置所新営（機械設備）第2期工事</t>
    <rPh sb="0" eb="2">
      <t>オオサカ</t>
    </rPh>
    <rPh sb="2" eb="5">
      <t>コウチショ</t>
    </rPh>
    <rPh sb="5" eb="7">
      <t>シンエイ</t>
    </rPh>
    <rPh sb="8" eb="10">
      <t>キカイ</t>
    </rPh>
    <rPh sb="10" eb="12">
      <t>セツビ</t>
    </rPh>
    <rPh sb="13" eb="14">
      <t>ダイ</t>
    </rPh>
    <rPh sb="15" eb="16">
      <t>キ</t>
    </rPh>
    <rPh sb="16" eb="18">
      <t>コウジ</t>
    </rPh>
    <phoneticPr fontId="5"/>
  </si>
  <si>
    <t>株式会社奥村組</t>
    <rPh sb="0" eb="2">
      <t>カブシキ</t>
    </rPh>
    <rPh sb="2" eb="4">
      <t>カイシャ</t>
    </rPh>
    <rPh sb="4" eb="6">
      <t>オクムラ</t>
    </rPh>
    <rPh sb="6" eb="7">
      <t>クミ</t>
    </rPh>
    <phoneticPr fontId="5"/>
  </si>
  <si>
    <t>広島刑務所収容棟F等新営（建築）工事</t>
    <rPh sb="0" eb="2">
      <t>ヒロシマ</t>
    </rPh>
    <rPh sb="2" eb="5">
      <t>ケイムショ</t>
    </rPh>
    <rPh sb="5" eb="7">
      <t>シュウヨウ</t>
    </rPh>
    <rPh sb="7" eb="8">
      <t>トウ</t>
    </rPh>
    <rPh sb="9" eb="10">
      <t>トウ</t>
    </rPh>
    <rPh sb="10" eb="12">
      <t>シンエイ</t>
    </rPh>
    <rPh sb="13" eb="15">
      <t>ケンチク</t>
    </rPh>
    <rPh sb="16" eb="18">
      <t>コウジ</t>
    </rPh>
    <phoneticPr fontId="5"/>
  </si>
  <si>
    <t>大成建設株式会社</t>
    <rPh sb="0" eb="2">
      <t>タイセイ</t>
    </rPh>
    <rPh sb="2" eb="4">
      <t>ケンセツ</t>
    </rPh>
    <rPh sb="4" eb="6">
      <t>カブシキ</t>
    </rPh>
    <rPh sb="6" eb="8">
      <t>カイシャ</t>
    </rPh>
    <phoneticPr fontId="5"/>
  </si>
  <si>
    <t>宮城刑務所北収容棟等新営（建築）工事</t>
    <rPh sb="0" eb="2">
      <t>ミヤギ</t>
    </rPh>
    <rPh sb="2" eb="5">
      <t>ケイムショ</t>
    </rPh>
    <rPh sb="5" eb="6">
      <t>キタ</t>
    </rPh>
    <rPh sb="6" eb="9">
      <t>シュウヨウトウ</t>
    </rPh>
    <rPh sb="9" eb="10">
      <t>トウ</t>
    </rPh>
    <rPh sb="10" eb="12">
      <t>シンエイ</t>
    </rPh>
    <rPh sb="13" eb="15">
      <t>ケンチク</t>
    </rPh>
    <rPh sb="16" eb="18">
      <t>コウジ</t>
    </rPh>
    <phoneticPr fontId="5"/>
  </si>
  <si>
    <t>新潟刑務所職業訓練棟C等新営（建築）工事</t>
    <rPh sb="0" eb="2">
      <t>ニイガタ</t>
    </rPh>
    <rPh sb="2" eb="5">
      <t>ケイムショ</t>
    </rPh>
    <rPh sb="5" eb="7">
      <t>ショクギョウ</t>
    </rPh>
    <rPh sb="7" eb="10">
      <t>クンレントウ</t>
    </rPh>
    <rPh sb="11" eb="12">
      <t>トウ</t>
    </rPh>
    <rPh sb="12" eb="14">
      <t>シンエイ</t>
    </rPh>
    <rPh sb="15" eb="17">
      <t>ケンチク</t>
    </rPh>
    <rPh sb="18" eb="20">
      <t>コウジ</t>
    </rPh>
    <phoneticPr fontId="5"/>
  </si>
  <si>
    <t>駿府学園新営（建築）第2期工事</t>
    <rPh sb="0" eb="2">
      <t>スンプ</t>
    </rPh>
    <rPh sb="2" eb="4">
      <t>ガクエン</t>
    </rPh>
    <rPh sb="4" eb="6">
      <t>シンエイ</t>
    </rPh>
    <rPh sb="7" eb="9">
      <t>ケンチク</t>
    </rPh>
    <rPh sb="10" eb="11">
      <t>ダイ</t>
    </rPh>
    <rPh sb="12" eb="13">
      <t>キ</t>
    </rPh>
    <rPh sb="13" eb="15">
      <t>コウジ</t>
    </rPh>
    <phoneticPr fontId="5"/>
  </si>
  <si>
    <t>株式会社浜屋組</t>
    <rPh sb="0" eb="2">
      <t>カブシキ</t>
    </rPh>
    <rPh sb="2" eb="4">
      <t>カイシャ</t>
    </rPh>
    <rPh sb="4" eb="6">
      <t>ハマヤ</t>
    </rPh>
    <rPh sb="6" eb="7">
      <t>クミ</t>
    </rPh>
    <phoneticPr fontId="5"/>
  </si>
  <si>
    <t>喜連川少年院改修（建築）第2期工事</t>
    <rPh sb="0" eb="3">
      <t>キツレガワ</t>
    </rPh>
    <rPh sb="3" eb="6">
      <t>ショウネンイン</t>
    </rPh>
    <rPh sb="6" eb="8">
      <t>カイシュウ</t>
    </rPh>
    <rPh sb="9" eb="11">
      <t>ケンチク</t>
    </rPh>
    <rPh sb="12" eb="13">
      <t>ダイ</t>
    </rPh>
    <rPh sb="14" eb="15">
      <t>キ</t>
    </rPh>
    <rPh sb="15" eb="17">
      <t>コウジ</t>
    </rPh>
    <phoneticPr fontId="5"/>
  </si>
  <si>
    <t>平井工業株式会社</t>
    <rPh sb="0" eb="2">
      <t>ヒライ</t>
    </rPh>
    <rPh sb="2" eb="4">
      <t>コウギョウ</t>
    </rPh>
    <rPh sb="4" eb="6">
      <t>カブシキ</t>
    </rPh>
    <rPh sb="6" eb="8">
      <t>カイシャ</t>
    </rPh>
    <phoneticPr fontId="5"/>
  </si>
  <si>
    <t>静岡刑務所改修（建築）第1期（その2）工事</t>
    <rPh sb="0" eb="2">
      <t>シズオカ</t>
    </rPh>
    <rPh sb="2" eb="5">
      <t>ケイムショ</t>
    </rPh>
    <rPh sb="5" eb="7">
      <t>カイシュウ</t>
    </rPh>
    <rPh sb="8" eb="10">
      <t>ケンチク</t>
    </rPh>
    <rPh sb="11" eb="12">
      <t>ダイ</t>
    </rPh>
    <rPh sb="13" eb="14">
      <t>キ</t>
    </rPh>
    <rPh sb="19" eb="21">
      <t>コウジ</t>
    </rPh>
    <phoneticPr fontId="5"/>
  </si>
  <si>
    <t>株式会社クリハラント</t>
    <rPh sb="0" eb="2">
      <t>カブシキ</t>
    </rPh>
    <rPh sb="2" eb="4">
      <t>カイシャ</t>
    </rPh>
    <phoneticPr fontId="5"/>
  </si>
  <si>
    <t>新潟刑務所職業訓練棟C等新営（電気設備）工事</t>
    <rPh sb="0" eb="2">
      <t>ニイガタ</t>
    </rPh>
    <rPh sb="2" eb="5">
      <t>ケイムショ</t>
    </rPh>
    <rPh sb="5" eb="7">
      <t>ショクギョウ</t>
    </rPh>
    <rPh sb="7" eb="10">
      <t>クンレントウ</t>
    </rPh>
    <rPh sb="11" eb="12">
      <t>トウ</t>
    </rPh>
    <rPh sb="12" eb="14">
      <t>シンエイ</t>
    </rPh>
    <rPh sb="15" eb="17">
      <t>デンキ</t>
    </rPh>
    <rPh sb="17" eb="19">
      <t>セツビ</t>
    </rPh>
    <rPh sb="20" eb="22">
      <t>コウジ</t>
    </rPh>
    <phoneticPr fontId="5"/>
  </si>
  <si>
    <t>大木建設株式会社</t>
    <rPh sb="0" eb="2">
      <t>オオキ</t>
    </rPh>
    <rPh sb="2" eb="4">
      <t>ケンセツ</t>
    </rPh>
    <rPh sb="4" eb="6">
      <t>カブシキ</t>
    </rPh>
    <rPh sb="6" eb="8">
      <t>カイシャ</t>
    </rPh>
    <phoneticPr fontId="5"/>
  </si>
  <si>
    <t>大阪医療刑務所新営準備（建築）工事</t>
    <rPh sb="0" eb="2">
      <t>オオサカ</t>
    </rPh>
    <rPh sb="2" eb="4">
      <t>イリョウ</t>
    </rPh>
    <rPh sb="4" eb="7">
      <t>ケイムショ</t>
    </rPh>
    <rPh sb="7" eb="9">
      <t>シンエイ</t>
    </rPh>
    <rPh sb="9" eb="11">
      <t>ジュンビ</t>
    </rPh>
    <rPh sb="12" eb="14">
      <t>ケンチク</t>
    </rPh>
    <rPh sb="15" eb="17">
      <t>コウジ</t>
    </rPh>
    <phoneticPr fontId="5"/>
  </si>
  <si>
    <t>国庫債務負担行為等</t>
  </si>
  <si>
    <t>-</t>
    <phoneticPr fontId="5"/>
  </si>
  <si>
    <t>－</t>
  </si>
  <si>
    <t>－</t>
    <phoneticPr fontId="5"/>
  </si>
  <si>
    <t>株式会社日本旅行</t>
    <rPh sb="0" eb="2">
      <t>カブシキ</t>
    </rPh>
    <rPh sb="2" eb="4">
      <t>カイシャ</t>
    </rPh>
    <rPh sb="4" eb="6">
      <t>ニホン</t>
    </rPh>
    <rPh sb="6" eb="8">
      <t>リョコウ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</si>
  <si>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</si>
  <si>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</si>
  <si>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</si>
  <si>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</si>
  <si>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</si>
  <si>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</si>
  <si>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</si>
  <si>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</si>
  <si>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</si>
  <si>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職員A</t>
  </si>
  <si>
    <t>職員B</t>
  </si>
  <si>
    <t>職員C</t>
  </si>
  <si>
    <t>職員D</t>
  </si>
  <si>
    <t>職員E</t>
  </si>
  <si>
    <t>職員F</t>
  </si>
  <si>
    <t>職員G</t>
  </si>
  <si>
    <t>職員H</t>
  </si>
  <si>
    <t>職員I</t>
  </si>
  <si>
    <t>職員J</t>
  </si>
  <si>
    <t>施設整備のための旅費</t>
  </si>
  <si>
    <t>その他</t>
  </si>
  <si>
    <t>島根あさひソーシャルサポート株式会社</t>
  </si>
  <si>
    <t>不動産の購入（PFI事業）</t>
  </si>
  <si>
    <t>社会復帰サポート美祢株式会社</t>
  </si>
  <si>
    <t>地方整備局による施設整備</t>
  </si>
  <si>
    <t>-</t>
    <phoneticPr fontId="5"/>
  </si>
  <si>
    <t>地方支分局による施設整備</t>
  </si>
  <si>
    <t>関東地方整備局長</t>
  </si>
  <si>
    <t>中国地方整備局長</t>
  </si>
  <si>
    <t>九州地方整備局長</t>
  </si>
  <si>
    <t>中部地方整備局長</t>
  </si>
  <si>
    <t>北海道開発局開発監理部長</t>
  </si>
  <si>
    <t>国土交通省大臣官房官庁営繕部長</t>
  </si>
  <si>
    <t>北陸地方整備局長</t>
  </si>
  <si>
    <t>東北地方整備局長</t>
  </si>
  <si>
    <t>近畿地方整備局長</t>
  </si>
  <si>
    <t>四国地方整備局長</t>
  </si>
  <si>
    <t>関東地方整備局</t>
    <phoneticPr fontId="5"/>
  </si>
  <si>
    <t>中国地方整備局</t>
    <phoneticPr fontId="5"/>
  </si>
  <si>
    <t>九州地方整備局</t>
    <phoneticPr fontId="5"/>
  </si>
  <si>
    <t>中部地方整備局</t>
    <phoneticPr fontId="5"/>
  </si>
  <si>
    <t>北海道開発局</t>
    <phoneticPr fontId="5"/>
  </si>
  <si>
    <t>国土交通省</t>
    <phoneticPr fontId="5"/>
  </si>
  <si>
    <t>北陸地方整備局</t>
    <phoneticPr fontId="5"/>
  </si>
  <si>
    <t>東北地方整備局</t>
    <phoneticPr fontId="5"/>
  </si>
  <si>
    <t>近畿地方整備局</t>
    <phoneticPr fontId="5"/>
  </si>
  <si>
    <t>四国地方整備局</t>
    <phoneticPr fontId="5"/>
  </si>
  <si>
    <t>東京出入国在留管理局長</t>
  </si>
  <si>
    <t>千葉刑務所長</t>
  </si>
  <si>
    <t>帯広刑務所長</t>
  </si>
  <si>
    <t>月形刑務所長</t>
  </si>
  <si>
    <t>広島刑務所長</t>
  </si>
  <si>
    <t>府中刑務所長</t>
  </si>
  <si>
    <t>青森刑務所長</t>
  </si>
  <si>
    <t>大阪刑務所長</t>
  </si>
  <si>
    <t>福島刑務所長</t>
  </si>
  <si>
    <t>高知刑務所長</t>
  </si>
  <si>
    <t>東京出入国在留管理局</t>
    <phoneticPr fontId="5"/>
  </si>
  <si>
    <t>千葉刑務所</t>
    <phoneticPr fontId="5"/>
  </si>
  <si>
    <t>帯広刑務所</t>
    <phoneticPr fontId="5"/>
  </si>
  <si>
    <t>月形刑務所</t>
    <phoneticPr fontId="5"/>
  </si>
  <si>
    <t>広島刑務所</t>
    <phoneticPr fontId="5"/>
  </si>
  <si>
    <t>府中刑務所</t>
    <phoneticPr fontId="5"/>
  </si>
  <si>
    <t>青森刑務所</t>
    <phoneticPr fontId="5"/>
  </si>
  <si>
    <t>大阪刑務所</t>
    <phoneticPr fontId="5"/>
  </si>
  <si>
    <t>福島刑務所</t>
    <phoneticPr fontId="5"/>
  </si>
  <si>
    <t>高知刑務所</t>
    <phoneticPr fontId="5"/>
  </si>
  <si>
    <t>飛島建設株式会社</t>
  </si>
  <si>
    <t>広成建設株式会社</t>
  </si>
  <si>
    <t>アイサワ工業株式会社</t>
  </si>
  <si>
    <t>日本オーチス・エレベータ株式会社</t>
  </si>
  <si>
    <t>株式会社竹澤建設</t>
  </si>
  <si>
    <t>東急建設株式会社</t>
  </si>
  <si>
    <t>共和煖房工業株式会社</t>
  </si>
  <si>
    <t>株式会社山興</t>
  </si>
  <si>
    <t>三機工業株式会社</t>
  </si>
  <si>
    <t>宇都宮法務総合庁舎新営工事</t>
  </si>
  <si>
    <t>山口地方検察庁下関支部建築工事</t>
  </si>
  <si>
    <t>岡山法務総合庁舎建築その他改修工事</t>
  </si>
  <si>
    <t>中央合同庁舎６号館改修エレベーター設備改修工事</t>
  </si>
  <si>
    <t>佐世保法務総合庁舎仮庁舎新営工事</t>
  </si>
  <si>
    <t>川崎法務総合庁舎（２０）機械設備改修その他工事</t>
  </si>
  <si>
    <t>八王子法務総合庁舎（２０）建築改修その他工事</t>
  </si>
  <si>
    <t>札幌法務局南出張所１９改修機械設備その他工事</t>
  </si>
  <si>
    <t>松江法務総合庁舎新営工事</t>
  </si>
  <si>
    <t>八王子法務総合庁舎（２０）機械設備改修工事</t>
  </si>
  <si>
    <t>一般競争契約
（総合評価）</t>
  </si>
  <si>
    <t>随意契約
（その他）</t>
  </si>
  <si>
    <t>広瀬建設工業株式会社</t>
  </si>
  <si>
    <t>株式会社ナリコー</t>
  </si>
  <si>
    <t>不二熱学工業株式会社</t>
  </si>
  <si>
    <t>株式会社佐藤技建</t>
  </si>
  <si>
    <t>株式会社安藤組</t>
  </si>
  <si>
    <t>株式会社田中建設</t>
  </si>
  <si>
    <t>大成温調株式会社</t>
  </si>
  <si>
    <t>株式会社藤本建設</t>
  </si>
  <si>
    <t>三菱地所プロパティマネジメント株式会社</t>
  </si>
  <si>
    <t>株式会社木下組</t>
  </si>
  <si>
    <t>令和元年度月形刑務所職員宿舎改修等工事</t>
  </si>
  <si>
    <t>令和元年度千葉刑務所道場新営等工事</t>
  </si>
  <si>
    <t>令和２年度大阪刑務所収容棟空気循環換気設備等整備工事</t>
  </si>
  <si>
    <t>令和元年度北九州医療刑務所職員宿舎等改修工事</t>
  </si>
  <si>
    <t>平成３１年度福島刑務所職員宿舎改修工事</t>
  </si>
  <si>
    <t>令和元年度鳥取刑務所職員宿舎改修等工事</t>
  </si>
  <si>
    <t>令和２年度神戸刑務所収容棟空気循環換気設備等整備工事</t>
  </si>
  <si>
    <t>平成３１年度青森刑務所職員宿舎改修等工事</t>
  </si>
  <si>
    <t>令和元年度東京出入国在留管理局分庁舎事務室等模様替工事</t>
  </si>
  <si>
    <t>平成３１年度広島刑務所職員宿舎改修等工事</t>
  </si>
  <si>
    <t>一般競争契約
（最低価格）</t>
  </si>
  <si>
    <t>-</t>
    <phoneticPr fontId="5"/>
  </si>
  <si>
    <t>月形刑務所職員宿舎改修等工事</t>
    <phoneticPr fontId="5"/>
  </si>
  <si>
    <t>千葉刑務所道場新営等工事</t>
    <phoneticPr fontId="5"/>
  </si>
  <si>
    <t>大阪刑務所収容棟空気循環換気設備等整備工事</t>
    <phoneticPr fontId="5"/>
  </si>
  <si>
    <t>北九州医療刑務所職員宿舎等改修工事</t>
    <phoneticPr fontId="5"/>
  </si>
  <si>
    <t>福島刑務所職員宿舎改修工事</t>
    <phoneticPr fontId="5"/>
  </si>
  <si>
    <t>鳥取刑務所職員宿舎改修等工事</t>
    <phoneticPr fontId="5"/>
  </si>
  <si>
    <t>神戸刑務所収容棟空気循環換気設備等整備工事</t>
    <phoneticPr fontId="5"/>
  </si>
  <si>
    <t>青森刑務所職員宿舎改修等工事</t>
    <phoneticPr fontId="5"/>
  </si>
  <si>
    <t>東京出入国在留管理局分庁舎事務室等模様替工事</t>
    <phoneticPr fontId="5"/>
  </si>
  <si>
    <t>広島刑務所職員宿舎改修等工事</t>
    <phoneticPr fontId="5"/>
  </si>
  <si>
    <t>大阪医療刑務所新営（建築）工事</t>
  </si>
  <si>
    <t>新潟刑務所処遇管理棟等新営（建築）工事</t>
  </si>
  <si>
    <t>大阪医療刑務所新営（電気設備）工事</t>
  </si>
  <si>
    <t>長野刑務所収容棟等新営（建築）工事</t>
  </si>
  <si>
    <t>大阪医療刑務所新営（機械設備）工事</t>
  </si>
  <si>
    <t>松江刑務所収容棟Ｄ等新営（建築）工事</t>
  </si>
  <si>
    <t>新潟刑務所処遇管理棟等新営（電気設備）工事</t>
  </si>
  <si>
    <t>高松刑務所医務病室棟新営（建築）工事</t>
  </si>
  <si>
    <t>新潟刑務所処遇管理棟等新営（機械設備）工事</t>
  </si>
  <si>
    <t>－</t>
    <phoneticPr fontId="5"/>
  </si>
  <si>
    <t>五洋建設株式会社</t>
    <phoneticPr fontId="5"/>
  </si>
  <si>
    <t>大豊建設株式会社</t>
    <phoneticPr fontId="5"/>
  </si>
  <si>
    <t>株式会社きんでん</t>
    <rPh sb="0" eb="2">
      <t>カブシキ</t>
    </rPh>
    <rPh sb="2" eb="4">
      <t>カイシャ</t>
    </rPh>
    <phoneticPr fontId="5"/>
  </si>
  <si>
    <t>株式会社熊谷組</t>
    <rPh sb="0" eb="2">
      <t>カブシキ</t>
    </rPh>
    <rPh sb="2" eb="4">
      <t>カイシャ</t>
    </rPh>
    <rPh sb="4" eb="6">
      <t>クマガヤ</t>
    </rPh>
    <rPh sb="6" eb="7">
      <t>クミ</t>
    </rPh>
    <phoneticPr fontId="5"/>
  </si>
  <si>
    <t>大成設備株式会社</t>
    <rPh sb="0" eb="2">
      <t>タイセイ</t>
    </rPh>
    <rPh sb="2" eb="4">
      <t>セツビ</t>
    </rPh>
    <rPh sb="4" eb="6">
      <t>カブシキ</t>
    </rPh>
    <rPh sb="6" eb="8">
      <t>カイシャ</t>
    </rPh>
    <phoneticPr fontId="5"/>
  </si>
  <si>
    <t>大成建設株式会社</t>
    <rPh sb="0" eb="2">
      <t>タイセイ</t>
    </rPh>
    <rPh sb="2" eb="4">
      <t>ケンセツ</t>
    </rPh>
    <rPh sb="4" eb="6">
      <t>カブシキ</t>
    </rPh>
    <rPh sb="6" eb="8">
      <t>カイシャ</t>
    </rPh>
    <phoneticPr fontId="5"/>
  </si>
  <si>
    <t>株式会社クリハラント</t>
    <rPh sb="0" eb="2">
      <t>カブシキ</t>
    </rPh>
    <rPh sb="2" eb="4">
      <t>カイシャ</t>
    </rPh>
    <phoneticPr fontId="5"/>
  </si>
  <si>
    <t>株式会社奥村組</t>
    <rPh sb="0" eb="2">
      <t>カブシキ</t>
    </rPh>
    <rPh sb="2" eb="4">
      <t>カイシャ</t>
    </rPh>
    <rPh sb="4" eb="7">
      <t>オクムラグミ</t>
    </rPh>
    <phoneticPr fontId="5"/>
  </si>
  <si>
    <t>東急建設株式会社</t>
    <rPh sb="0" eb="2">
      <t>トウキュウ</t>
    </rPh>
    <rPh sb="2" eb="4">
      <t>ケンセツ</t>
    </rPh>
    <rPh sb="4" eb="6">
      <t>カブシキ</t>
    </rPh>
    <rPh sb="6" eb="8">
      <t>カイシャ</t>
    </rPh>
    <phoneticPr fontId="5"/>
  </si>
  <si>
    <t>株式会社テクノ菱和</t>
    <rPh sb="0" eb="2">
      <t>カブシキ</t>
    </rPh>
    <rPh sb="2" eb="4">
      <t>カイシャ</t>
    </rPh>
    <rPh sb="7" eb="8">
      <t>ヒシ</t>
    </rPh>
    <rPh sb="8" eb="9">
      <t>ワ</t>
    </rPh>
    <phoneticPr fontId="5"/>
  </si>
  <si>
    <t>E</t>
  </si>
  <si>
    <t>A</t>
  </si>
  <si>
    <t>旅費</t>
    <rPh sb="0" eb="2">
      <t>リョヒ</t>
    </rPh>
    <phoneticPr fontId="5"/>
  </si>
  <si>
    <t>施設整備のための旅費</t>
    <rPh sb="0" eb="2">
      <t>シセツ</t>
    </rPh>
    <rPh sb="2" eb="4">
      <t>セイビ</t>
    </rPh>
    <rPh sb="8" eb="10">
      <t>リョヒ</t>
    </rPh>
    <phoneticPr fontId="5"/>
  </si>
  <si>
    <t>E.飛鳥建設株式会社</t>
    <rPh sb="2" eb="4">
      <t>アスカ</t>
    </rPh>
    <rPh sb="4" eb="6">
      <t>ケンセツ</t>
    </rPh>
    <rPh sb="6" eb="8">
      <t>カブシキ</t>
    </rPh>
    <rPh sb="8" eb="10">
      <t>カイシャ</t>
    </rPh>
    <phoneticPr fontId="5"/>
  </si>
  <si>
    <t>H.広瀬建設工業株式会社</t>
    <rPh sb="2" eb="4">
      <t>ヒロセ</t>
    </rPh>
    <rPh sb="4" eb="6">
      <t>ケンセツ</t>
    </rPh>
    <rPh sb="6" eb="8">
      <t>コウギョウ</t>
    </rPh>
    <rPh sb="8" eb="10">
      <t>カブシキ</t>
    </rPh>
    <rPh sb="10" eb="12">
      <t>カイシャ</t>
    </rPh>
    <phoneticPr fontId="5"/>
  </si>
  <si>
    <t>-</t>
    <phoneticPr fontId="5"/>
  </si>
  <si>
    <t>　執務室等の面積が不足している施設や，長期間の使用により老朽化した施設等について，所要の整備，防災・減災対策を行うことにより，司法制度改革の推進や治安情勢の変化に伴って生じる新たな行政需要等を踏まえた行政機能を十分に発揮させるとともに，法務行政の円滑かつ効率的な運営を推進することができる。</t>
  </si>
  <si>
    <t>-</t>
    <phoneticPr fontId="5"/>
  </si>
  <si>
    <t>0011</t>
    <phoneticPr fontId="5"/>
  </si>
  <si>
    <t>0012</t>
    <phoneticPr fontId="5"/>
  </si>
  <si>
    <t>0085</t>
    <phoneticPr fontId="5"/>
  </si>
  <si>
    <t>0071</t>
    <phoneticPr fontId="5"/>
  </si>
  <si>
    <t>0068</t>
    <phoneticPr fontId="5"/>
  </si>
  <si>
    <t>0067</t>
    <phoneticPr fontId="5"/>
  </si>
  <si>
    <t>0069</t>
    <phoneticPr fontId="5"/>
  </si>
  <si>
    <t>0010</t>
    <phoneticPr fontId="5"/>
  </si>
  <si>
    <t>0084</t>
    <phoneticPr fontId="5"/>
  </si>
  <si>
    <t>0070</t>
    <phoneticPr fontId="5"/>
  </si>
  <si>
    <t>0066</t>
    <phoneticPr fontId="5"/>
  </si>
  <si>
    <t>C.島根あさひソーシャルサポート株式会社</t>
    <rPh sb="2" eb="4">
      <t>シマネ</t>
    </rPh>
    <rPh sb="16" eb="18">
      <t>カブシキ</t>
    </rPh>
    <rPh sb="18" eb="20">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</si>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</sst>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136072</xdr:colOff>
      <xdr:row>748</xdr:row>
      <xdr:rowOff>27213</xdr:rowOff>
    </xdr:from>
    <xdr:to>
      <xdr:col>48</xdr:col>
      <xdr:colOff>40822</xdr:colOff>
      <xdr:row>775</xdr:row>
      <xdr:rowOff>310818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29" y="47148749"/>
          <a:ext cx="8069036" cy="10625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702</v>
      </c>
      <c r="AK2" s="206"/>
      <c r="AL2" s="206"/>
      <c r="AM2" s="206"/>
      <c r="AN2" s="98" t="s">
        <v>398</v>
      </c>
      <c r="AO2" s="206">
        <v>20</v>
      </c>
      <c r="AP2" s="206"/>
      <c r="AQ2" s="206"/>
      <c r="AR2" s="99" t="s">
        <v>701</v>
      </c>
      <c r="AS2" s="207">
        <v>72</v>
      </c>
      <c r="AT2" s="207"/>
      <c r="AU2" s="207"/>
      <c r="AV2" s="98" t="str">
        <f>IF(AW2="","","-")</f>
        <v/>
      </c>
      <c r="AW2" s="395"/>
      <c r="AX2" s="395"/>
    </row>
    <row r="3" spans="1:50" ht="21" customHeight="1" thickBot="1" x14ac:dyDescent="0.2">
      <c r="A3" s="528" t="s">
        <v>694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703</v>
      </c>
      <c r="AK3" s="530"/>
      <c r="AL3" s="530"/>
      <c r="AM3" s="530"/>
      <c r="AN3" s="530"/>
      <c r="AO3" s="530"/>
      <c r="AP3" s="530"/>
      <c r="AQ3" s="530"/>
      <c r="AR3" s="530"/>
      <c r="AS3" s="530"/>
      <c r="AT3" s="530"/>
      <c r="AU3" s="530"/>
      <c r="AV3" s="530"/>
      <c r="AW3" s="530"/>
      <c r="AX3" s="24" t="s">
        <v>65</v>
      </c>
    </row>
    <row r="4" spans="1:50" ht="24.75" customHeight="1" x14ac:dyDescent="0.15">
      <c r="A4" s="724" t="s">
        <v>25</v>
      </c>
      <c r="B4" s="725"/>
      <c r="C4" s="725"/>
      <c r="D4" s="725"/>
      <c r="E4" s="725"/>
      <c r="F4" s="725"/>
      <c r="G4" s="700" t="s">
        <v>704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3" t="s">
        <v>706</v>
      </c>
      <c r="H5" s="564"/>
      <c r="I5" s="564"/>
      <c r="J5" s="564"/>
      <c r="K5" s="564"/>
      <c r="L5" s="564"/>
      <c r="M5" s="565" t="s">
        <v>66</v>
      </c>
      <c r="N5" s="566"/>
      <c r="O5" s="566"/>
      <c r="P5" s="566"/>
      <c r="Q5" s="566"/>
      <c r="R5" s="567"/>
      <c r="S5" s="568" t="s">
        <v>707</v>
      </c>
      <c r="T5" s="564"/>
      <c r="U5" s="564"/>
      <c r="V5" s="564"/>
      <c r="W5" s="564"/>
      <c r="X5" s="569"/>
      <c r="Y5" s="716" t="s">
        <v>3</v>
      </c>
      <c r="Z5" s="717"/>
      <c r="AA5" s="717"/>
      <c r="AB5" s="717"/>
      <c r="AC5" s="717"/>
      <c r="AD5" s="718"/>
      <c r="AE5" s="719" t="s">
        <v>708</v>
      </c>
      <c r="AF5" s="719"/>
      <c r="AG5" s="719"/>
      <c r="AH5" s="719"/>
      <c r="AI5" s="719"/>
      <c r="AJ5" s="719"/>
      <c r="AK5" s="719"/>
      <c r="AL5" s="719"/>
      <c r="AM5" s="719"/>
      <c r="AN5" s="719"/>
      <c r="AO5" s="719"/>
      <c r="AP5" s="720"/>
      <c r="AQ5" s="721" t="s">
        <v>739</v>
      </c>
      <c r="AR5" s="722"/>
      <c r="AS5" s="722"/>
      <c r="AT5" s="722"/>
      <c r="AU5" s="722"/>
      <c r="AV5" s="722"/>
      <c r="AW5" s="722"/>
      <c r="AX5" s="723"/>
    </row>
    <row r="6" spans="1:50" ht="39" customHeight="1" x14ac:dyDescent="0.15">
      <c r="A6" s="726" t="s">
        <v>4</v>
      </c>
      <c r="B6" s="727"/>
      <c r="C6" s="727"/>
      <c r="D6" s="727"/>
      <c r="E6" s="727"/>
      <c r="F6" s="72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709</v>
      </c>
      <c r="H7" s="822"/>
      <c r="I7" s="822"/>
      <c r="J7" s="822"/>
      <c r="K7" s="822"/>
      <c r="L7" s="822"/>
      <c r="M7" s="822"/>
      <c r="N7" s="822"/>
      <c r="O7" s="822"/>
      <c r="P7" s="822"/>
      <c r="Q7" s="822"/>
      <c r="R7" s="822"/>
      <c r="S7" s="822"/>
      <c r="T7" s="822"/>
      <c r="U7" s="822"/>
      <c r="V7" s="822"/>
      <c r="W7" s="822"/>
      <c r="X7" s="823"/>
      <c r="Y7" s="393" t="s">
        <v>381</v>
      </c>
      <c r="Z7" s="296"/>
      <c r="AA7" s="296"/>
      <c r="AB7" s="296"/>
      <c r="AC7" s="296"/>
      <c r="AD7" s="394"/>
      <c r="AE7" s="380" t="s">
        <v>710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8" t="s">
        <v>255</v>
      </c>
      <c r="B8" s="819"/>
      <c r="C8" s="819"/>
      <c r="D8" s="819"/>
      <c r="E8" s="819"/>
      <c r="F8" s="820"/>
      <c r="G8" s="218" t="str">
        <f>入力規則等!A27</f>
        <v>国土強靱化施策</v>
      </c>
      <c r="H8" s="219"/>
      <c r="I8" s="219"/>
      <c r="J8" s="219"/>
      <c r="K8" s="219"/>
      <c r="L8" s="219"/>
      <c r="M8" s="219"/>
      <c r="N8" s="219"/>
      <c r="O8" s="219"/>
      <c r="P8" s="219"/>
      <c r="Q8" s="219"/>
      <c r="R8" s="219"/>
      <c r="S8" s="219"/>
      <c r="T8" s="219"/>
      <c r="U8" s="219"/>
      <c r="V8" s="219"/>
      <c r="W8" s="219"/>
      <c r="X8" s="220"/>
      <c r="Y8" s="574" t="s">
        <v>256</v>
      </c>
      <c r="Z8" s="575"/>
      <c r="AA8" s="575"/>
      <c r="AB8" s="575"/>
      <c r="AC8" s="575"/>
      <c r="AD8" s="576"/>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77" t="s">
        <v>711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39" t="s">
        <v>30</v>
      </c>
      <c r="B10" s="740"/>
      <c r="C10" s="740"/>
      <c r="D10" s="740"/>
      <c r="E10" s="740"/>
      <c r="F10" s="740"/>
      <c r="G10" s="674" t="s">
        <v>712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5</v>
      </c>
      <c r="B11" s="740"/>
      <c r="C11" s="740"/>
      <c r="D11" s="740"/>
      <c r="E11" s="740"/>
      <c r="F11" s="748"/>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382</v>
      </c>
      <c r="Q12" s="298"/>
      <c r="R12" s="298"/>
      <c r="S12" s="298"/>
      <c r="T12" s="298"/>
      <c r="U12" s="298"/>
      <c r="V12" s="299"/>
      <c r="W12" s="303" t="s">
        <v>404</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41"/>
    </row>
    <row r="13" spans="1:50" ht="21" customHeight="1" x14ac:dyDescent="0.15">
      <c r="A13" s="120"/>
      <c r="B13" s="121"/>
      <c r="C13" s="121"/>
      <c r="D13" s="121"/>
      <c r="E13" s="121"/>
      <c r="F13" s="122"/>
      <c r="G13" s="742" t="s">
        <v>6</v>
      </c>
      <c r="H13" s="743"/>
      <c r="I13" s="639" t="s">
        <v>7</v>
      </c>
      <c r="J13" s="640"/>
      <c r="K13" s="640"/>
      <c r="L13" s="640"/>
      <c r="M13" s="640"/>
      <c r="N13" s="640"/>
      <c r="O13" s="641"/>
      <c r="P13" s="163">
        <v>25046</v>
      </c>
      <c r="Q13" s="164"/>
      <c r="R13" s="164"/>
      <c r="S13" s="164"/>
      <c r="T13" s="164"/>
      <c r="U13" s="164"/>
      <c r="V13" s="165"/>
      <c r="W13" s="163">
        <v>58571</v>
      </c>
      <c r="X13" s="164"/>
      <c r="Y13" s="164"/>
      <c r="Z13" s="164"/>
      <c r="AA13" s="164"/>
      <c r="AB13" s="164"/>
      <c r="AC13" s="165"/>
      <c r="AD13" s="163">
        <v>48959</v>
      </c>
      <c r="AE13" s="164"/>
      <c r="AF13" s="164"/>
      <c r="AG13" s="164"/>
      <c r="AH13" s="164"/>
      <c r="AI13" s="164"/>
      <c r="AJ13" s="165"/>
      <c r="AK13" s="163">
        <v>20293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4"/>
      <c r="H14" s="745"/>
      <c r="I14" s="580" t="s">
        <v>8</v>
      </c>
      <c r="J14" s="630"/>
      <c r="K14" s="630"/>
      <c r="L14" s="630"/>
      <c r="M14" s="630"/>
      <c r="N14" s="630"/>
      <c r="O14" s="631"/>
      <c r="P14" s="163">
        <v>12812</v>
      </c>
      <c r="Q14" s="164"/>
      <c r="R14" s="164"/>
      <c r="S14" s="164"/>
      <c r="T14" s="164"/>
      <c r="U14" s="164"/>
      <c r="V14" s="165"/>
      <c r="W14" s="163">
        <v>14042</v>
      </c>
      <c r="X14" s="164"/>
      <c r="Y14" s="164"/>
      <c r="Z14" s="164"/>
      <c r="AA14" s="164"/>
      <c r="AB14" s="164"/>
      <c r="AC14" s="165"/>
      <c r="AD14" s="163">
        <v>14990</v>
      </c>
      <c r="AE14" s="164"/>
      <c r="AF14" s="164"/>
      <c r="AG14" s="164"/>
      <c r="AH14" s="164"/>
      <c r="AI14" s="164"/>
      <c r="AJ14" s="165"/>
      <c r="AK14" s="163" t="s">
        <v>740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4"/>
      <c r="H15" s="745"/>
      <c r="I15" s="580" t="s">
        <v>51</v>
      </c>
      <c r="J15" s="581"/>
      <c r="K15" s="581"/>
      <c r="L15" s="581"/>
      <c r="M15" s="581"/>
      <c r="N15" s="581"/>
      <c r="O15" s="582"/>
      <c r="P15" s="163">
        <v>21453</v>
      </c>
      <c r="Q15" s="164"/>
      <c r="R15" s="164"/>
      <c r="S15" s="164"/>
      <c r="T15" s="164"/>
      <c r="U15" s="164"/>
      <c r="V15" s="165"/>
      <c r="W15" s="163">
        <v>23351</v>
      </c>
      <c r="X15" s="164"/>
      <c r="Y15" s="164"/>
      <c r="Z15" s="164"/>
      <c r="AA15" s="164"/>
      <c r="AB15" s="164"/>
      <c r="AC15" s="165"/>
      <c r="AD15" s="163">
        <v>34763</v>
      </c>
      <c r="AE15" s="164"/>
      <c r="AF15" s="164"/>
      <c r="AG15" s="164"/>
      <c r="AH15" s="164"/>
      <c r="AI15" s="164"/>
      <c r="AJ15" s="165"/>
      <c r="AK15" s="163">
        <v>40458</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4"/>
      <c r="H16" s="745"/>
      <c r="I16" s="580" t="s">
        <v>52</v>
      </c>
      <c r="J16" s="581"/>
      <c r="K16" s="581"/>
      <c r="L16" s="581"/>
      <c r="M16" s="581"/>
      <c r="N16" s="581"/>
      <c r="O16" s="582"/>
      <c r="P16" s="163">
        <v>-23351</v>
      </c>
      <c r="Q16" s="164"/>
      <c r="R16" s="164"/>
      <c r="S16" s="164"/>
      <c r="T16" s="164"/>
      <c r="U16" s="164"/>
      <c r="V16" s="165"/>
      <c r="W16" s="163">
        <v>-34763</v>
      </c>
      <c r="X16" s="164"/>
      <c r="Y16" s="164"/>
      <c r="Z16" s="164"/>
      <c r="AA16" s="164"/>
      <c r="AB16" s="164"/>
      <c r="AC16" s="165"/>
      <c r="AD16" s="163">
        <v>-40458</v>
      </c>
      <c r="AE16" s="164"/>
      <c r="AF16" s="164"/>
      <c r="AG16" s="164"/>
      <c r="AH16" s="164"/>
      <c r="AI16" s="164"/>
      <c r="AJ16" s="165"/>
      <c r="AK16" s="163" t="s">
        <v>740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4"/>
      <c r="H17" s="745"/>
      <c r="I17" s="580" t="s">
        <v>50</v>
      </c>
      <c r="J17" s="630"/>
      <c r="K17" s="630"/>
      <c r="L17" s="630"/>
      <c r="M17" s="630"/>
      <c r="N17" s="630"/>
      <c r="O17" s="631"/>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740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35960</v>
      </c>
      <c r="Q18" s="170"/>
      <c r="R18" s="170"/>
      <c r="S18" s="170"/>
      <c r="T18" s="170"/>
      <c r="U18" s="170"/>
      <c r="V18" s="171"/>
      <c r="W18" s="169">
        <f>SUM(W13:AC17)</f>
        <v>61201</v>
      </c>
      <c r="X18" s="170"/>
      <c r="Y18" s="170"/>
      <c r="Z18" s="170"/>
      <c r="AA18" s="170"/>
      <c r="AB18" s="170"/>
      <c r="AC18" s="171"/>
      <c r="AD18" s="169">
        <f>SUM(AD13:AJ17)</f>
        <v>58254</v>
      </c>
      <c r="AE18" s="170"/>
      <c r="AF18" s="170"/>
      <c r="AG18" s="170"/>
      <c r="AH18" s="170"/>
      <c r="AI18" s="170"/>
      <c r="AJ18" s="171"/>
      <c r="AK18" s="169">
        <f>SUM(AK13:AQ17)</f>
        <v>60751</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35138</v>
      </c>
      <c r="Q19" s="164"/>
      <c r="R19" s="164"/>
      <c r="S19" s="164"/>
      <c r="T19" s="164"/>
      <c r="U19" s="164"/>
      <c r="V19" s="165"/>
      <c r="W19" s="163">
        <v>60472</v>
      </c>
      <c r="X19" s="164"/>
      <c r="Y19" s="164"/>
      <c r="Z19" s="164"/>
      <c r="AA19" s="164"/>
      <c r="AB19" s="164"/>
      <c r="AC19" s="165"/>
      <c r="AD19" s="163">
        <v>57327</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0.97714126807563961</v>
      </c>
      <c r="Q20" s="544"/>
      <c r="R20" s="544"/>
      <c r="S20" s="544"/>
      <c r="T20" s="544"/>
      <c r="U20" s="544"/>
      <c r="V20" s="544"/>
      <c r="W20" s="544">
        <f t="shared" ref="W20" si="0">IF(W18=0, "-", SUM(W19)/W18)</f>
        <v>0.98808842992761559</v>
      </c>
      <c r="X20" s="544"/>
      <c r="Y20" s="544"/>
      <c r="Z20" s="544"/>
      <c r="AA20" s="544"/>
      <c r="AB20" s="544"/>
      <c r="AC20" s="544"/>
      <c r="AD20" s="544">
        <f t="shared" ref="AD20" si="1">IF(AD18=0, "-", SUM(AD19)/AD18)</f>
        <v>0.98408692965289934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17" t="s">
        <v>348</v>
      </c>
      <c r="H21" s="918"/>
      <c r="I21" s="918"/>
      <c r="J21" s="918"/>
      <c r="K21" s="918"/>
      <c r="L21" s="918"/>
      <c r="M21" s="918"/>
      <c r="N21" s="918"/>
      <c r="O21" s="918"/>
      <c r="P21" s="544">
        <f>IF(P19=0, "-", SUM(P19)/SUM(P13,P14))</f>
        <v>0.92815257013048758</v>
      </c>
      <c r="Q21" s="544"/>
      <c r="R21" s="544"/>
      <c r="S21" s="544"/>
      <c r="T21" s="544"/>
      <c r="U21" s="544"/>
      <c r="V21" s="544"/>
      <c r="W21" s="544">
        <f t="shared" ref="W21" si="2">IF(W19=0, "-", SUM(W19)/SUM(W13,W14))</f>
        <v>0.83279853469764364</v>
      </c>
      <c r="X21" s="544"/>
      <c r="Y21" s="544"/>
      <c r="Z21" s="544"/>
      <c r="AA21" s="544"/>
      <c r="AB21" s="544"/>
      <c r="AC21" s="544"/>
      <c r="AD21" s="544">
        <f t="shared" ref="AD21" si="3">IF(AD19=0, "-", SUM(AD19)/SUM(AD13,AD14))</f>
        <v>0.89644873258377766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699</v>
      </c>
      <c r="B22" s="139"/>
      <c r="C22" s="139"/>
      <c r="D22" s="139"/>
      <c r="E22" s="139"/>
      <c r="F22" s="140"/>
      <c r="G22" s="129" t="s">
        <v>327</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18007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2189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55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42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20293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343</v>
      </c>
      <c r="B30" s="515"/>
      <c r="C30" s="515"/>
      <c r="D30" s="515"/>
      <c r="E30" s="515"/>
      <c r="F30" s="516"/>
      <c r="G30" s="651" t="s">
        <v>146</v>
      </c>
      <c r="H30" s="388"/>
      <c r="I30" s="388"/>
      <c r="J30" s="388"/>
      <c r="K30" s="388"/>
      <c r="L30" s="388"/>
      <c r="M30" s="388"/>
      <c r="N30" s="388"/>
      <c r="O30" s="584"/>
      <c r="P30" s="583" t="s">
        <v>59</v>
      </c>
      <c r="Q30" s="388"/>
      <c r="R30" s="388"/>
      <c r="S30" s="388"/>
      <c r="T30" s="388"/>
      <c r="U30" s="388"/>
      <c r="V30" s="388"/>
      <c r="W30" s="388"/>
      <c r="X30" s="584"/>
      <c r="Y30" s="470"/>
      <c r="Z30" s="471"/>
      <c r="AA30" s="472"/>
      <c r="AB30" s="383" t="s">
        <v>11</v>
      </c>
      <c r="AC30" s="384"/>
      <c r="AD30" s="385"/>
      <c r="AE30" s="383" t="s">
        <v>382</v>
      </c>
      <c r="AF30" s="384"/>
      <c r="AG30" s="384"/>
      <c r="AH30" s="385"/>
      <c r="AI30" s="386" t="s">
        <v>404</v>
      </c>
      <c r="AJ30" s="386"/>
      <c r="AK30" s="386"/>
      <c r="AL30" s="383"/>
      <c r="AM30" s="386" t="s">
        <v>501</v>
      </c>
      <c r="AN30" s="386"/>
      <c r="AO30" s="386"/>
      <c r="AP30" s="383"/>
      <c r="AQ30" s="642" t="s">
        <v>231</v>
      </c>
      <c r="AR30" s="643"/>
      <c r="AS30" s="643"/>
      <c r="AT30" s="644"/>
      <c r="AU30" s="388" t="s">
        <v>134</v>
      </c>
      <c r="AV30" s="388"/>
      <c r="AW30" s="388"/>
      <c r="AX30" s="389"/>
    </row>
    <row r="31" spans="1:50"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473"/>
      <c r="Z31" s="474"/>
      <c r="AA31" s="475"/>
      <c r="AB31" s="333"/>
      <c r="AC31" s="334"/>
      <c r="AD31" s="335"/>
      <c r="AE31" s="333"/>
      <c r="AF31" s="334"/>
      <c r="AG31" s="334"/>
      <c r="AH31" s="335"/>
      <c r="AI31" s="387"/>
      <c r="AJ31" s="387"/>
      <c r="AK31" s="387"/>
      <c r="AL31" s="333"/>
      <c r="AM31" s="387"/>
      <c r="AN31" s="387"/>
      <c r="AO31" s="387"/>
      <c r="AP31" s="333"/>
      <c r="AQ31" s="231">
        <v>3</v>
      </c>
      <c r="AR31" s="178"/>
      <c r="AS31" s="179" t="s">
        <v>232</v>
      </c>
      <c r="AT31" s="202"/>
      <c r="AU31" s="271" t="s">
        <v>710</v>
      </c>
      <c r="AV31" s="271"/>
      <c r="AW31" s="376" t="s">
        <v>179</v>
      </c>
      <c r="AX31" s="377"/>
    </row>
    <row r="32" spans="1:50" ht="23.25" customHeight="1" x14ac:dyDescent="0.15">
      <c r="A32" s="520"/>
      <c r="B32" s="518"/>
      <c r="C32" s="518"/>
      <c r="D32" s="518"/>
      <c r="E32" s="518"/>
      <c r="F32" s="519"/>
      <c r="G32" s="545" t="s">
        <v>717</v>
      </c>
      <c r="H32" s="546"/>
      <c r="I32" s="546"/>
      <c r="J32" s="546"/>
      <c r="K32" s="546"/>
      <c r="L32" s="546"/>
      <c r="M32" s="546"/>
      <c r="N32" s="546"/>
      <c r="O32" s="547"/>
      <c r="P32" s="191" t="s">
        <v>718</v>
      </c>
      <c r="Q32" s="191"/>
      <c r="R32" s="191"/>
      <c r="S32" s="191"/>
      <c r="T32" s="191"/>
      <c r="U32" s="191"/>
      <c r="V32" s="191"/>
      <c r="W32" s="191"/>
      <c r="X32" s="233"/>
      <c r="Y32" s="340" t="s">
        <v>12</v>
      </c>
      <c r="Z32" s="554"/>
      <c r="AA32" s="555"/>
      <c r="AB32" s="556" t="s">
        <v>363</v>
      </c>
      <c r="AC32" s="556"/>
      <c r="AD32" s="556"/>
      <c r="AE32" s="364">
        <v>82</v>
      </c>
      <c r="AF32" s="365"/>
      <c r="AG32" s="365"/>
      <c r="AH32" s="365"/>
      <c r="AI32" s="364">
        <v>84</v>
      </c>
      <c r="AJ32" s="365"/>
      <c r="AK32" s="365"/>
      <c r="AL32" s="365"/>
      <c r="AM32" s="364">
        <v>85</v>
      </c>
      <c r="AN32" s="365"/>
      <c r="AO32" s="365"/>
      <c r="AP32" s="365"/>
      <c r="AQ32" s="166" t="s">
        <v>710</v>
      </c>
      <c r="AR32" s="167"/>
      <c r="AS32" s="167"/>
      <c r="AT32" s="168"/>
      <c r="AU32" s="365" t="s">
        <v>710</v>
      </c>
      <c r="AV32" s="365"/>
      <c r="AW32" s="365"/>
      <c r="AX32" s="366"/>
    </row>
    <row r="33" spans="1:51" ht="23.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363</v>
      </c>
      <c r="AC33" s="527"/>
      <c r="AD33" s="527"/>
      <c r="AE33" s="364">
        <v>86</v>
      </c>
      <c r="AF33" s="365"/>
      <c r="AG33" s="365"/>
      <c r="AH33" s="365"/>
      <c r="AI33" s="364">
        <v>86</v>
      </c>
      <c r="AJ33" s="365"/>
      <c r="AK33" s="365"/>
      <c r="AL33" s="365"/>
      <c r="AM33" s="364">
        <v>86</v>
      </c>
      <c r="AN33" s="365"/>
      <c r="AO33" s="365"/>
      <c r="AP33" s="365"/>
      <c r="AQ33" s="166">
        <v>86</v>
      </c>
      <c r="AR33" s="167"/>
      <c r="AS33" s="167"/>
      <c r="AT33" s="168"/>
      <c r="AU33" s="365">
        <v>100</v>
      </c>
      <c r="AV33" s="365"/>
      <c r="AW33" s="365"/>
      <c r="AX33" s="366"/>
    </row>
    <row r="34" spans="1:51" ht="23.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4">
        <v>95.3</v>
      </c>
      <c r="AF34" s="365"/>
      <c r="AG34" s="365"/>
      <c r="AH34" s="365"/>
      <c r="AI34" s="364">
        <v>97.7</v>
      </c>
      <c r="AJ34" s="365"/>
      <c r="AK34" s="365"/>
      <c r="AL34" s="365"/>
      <c r="AM34" s="364">
        <v>98.8</v>
      </c>
      <c r="AN34" s="365"/>
      <c r="AO34" s="365"/>
      <c r="AP34" s="365"/>
      <c r="AQ34" s="166" t="s">
        <v>710</v>
      </c>
      <c r="AR34" s="167"/>
      <c r="AS34" s="167"/>
      <c r="AT34" s="168"/>
      <c r="AU34" s="365" t="s">
        <v>710</v>
      </c>
      <c r="AV34" s="365"/>
      <c r="AW34" s="365"/>
      <c r="AX34" s="366"/>
    </row>
    <row r="35" spans="1:51" ht="23.25" customHeight="1" x14ac:dyDescent="0.15">
      <c r="A35" s="890" t="s">
        <v>372</v>
      </c>
      <c r="B35" s="891"/>
      <c r="C35" s="891"/>
      <c r="D35" s="891"/>
      <c r="E35" s="891"/>
      <c r="F35" s="892"/>
      <c r="G35" s="896" t="s">
        <v>719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45" t="s">
        <v>343</v>
      </c>
      <c r="B37" s="646"/>
      <c r="C37" s="646"/>
      <c r="D37" s="646"/>
      <c r="E37" s="646"/>
      <c r="F37" s="647"/>
      <c r="G37" s="570" t="s">
        <v>146</v>
      </c>
      <c r="H37" s="378"/>
      <c r="I37" s="378"/>
      <c r="J37" s="378"/>
      <c r="K37" s="378"/>
      <c r="L37" s="378"/>
      <c r="M37" s="378"/>
      <c r="N37" s="378"/>
      <c r="O37" s="571"/>
      <c r="P37" s="632" t="s">
        <v>59</v>
      </c>
      <c r="Q37" s="378"/>
      <c r="R37" s="378"/>
      <c r="S37" s="378"/>
      <c r="T37" s="378"/>
      <c r="U37" s="378"/>
      <c r="V37" s="378"/>
      <c r="W37" s="378"/>
      <c r="X37" s="571"/>
      <c r="Y37" s="633"/>
      <c r="Z37" s="634"/>
      <c r="AA37" s="635"/>
      <c r="AB37" s="636" t="s">
        <v>11</v>
      </c>
      <c r="AC37" s="637"/>
      <c r="AD37" s="638"/>
      <c r="AE37" s="336" t="s">
        <v>382</v>
      </c>
      <c r="AF37" s="336"/>
      <c r="AG37" s="336"/>
      <c r="AH37" s="336"/>
      <c r="AI37" s="336" t="s">
        <v>404</v>
      </c>
      <c r="AJ37" s="336"/>
      <c r="AK37" s="336"/>
      <c r="AL37" s="336"/>
      <c r="AM37" s="336" t="s">
        <v>501</v>
      </c>
      <c r="AN37" s="336"/>
      <c r="AO37" s="336"/>
      <c r="AP37" s="336"/>
      <c r="AQ37" s="267" t="s">
        <v>231</v>
      </c>
      <c r="AR37" s="268"/>
      <c r="AS37" s="268"/>
      <c r="AT37" s="269"/>
      <c r="AU37" s="378" t="s">
        <v>134</v>
      </c>
      <c r="AV37" s="378"/>
      <c r="AW37" s="378"/>
      <c r="AX37" s="379"/>
      <c r="AY37">
        <f>COUNTA($G$39)</f>
        <v>1</v>
      </c>
    </row>
    <row r="38" spans="1:51"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473"/>
      <c r="Z38" s="474"/>
      <c r="AA38" s="475"/>
      <c r="AB38" s="333"/>
      <c r="AC38" s="334"/>
      <c r="AD38" s="335"/>
      <c r="AE38" s="336"/>
      <c r="AF38" s="336"/>
      <c r="AG38" s="336"/>
      <c r="AH38" s="336"/>
      <c r="AI38" s="336"/>
      <c r="AJ38" s="336"/>
      <c r="AK38" s="336"/>
      <c r="AL38" s="336"/>
      <c r="AM38" s="336"/>
      <c r="AN38" s="336"/>
      <c r="AO38" s="336"/>
      <c r="AP38" s="336"/>
      <c r="AQ38" s="231">
        <v>3</v>
      </c>
      <c r="AR38" s="178"/>
      <c r="AS38" s="179" t="s">
        <v>232</v>
      </c>
      <c r="AT38" s="202"/>
      <c r="AU38" s="271" t="s">
        <v>710</v>
      </c>
      <c r="AV38" s="271"/>
      <c r="AW38" s="376" t="s">
        <v>179</v>
      </c>
      <c r="AX38" s="377"/>
      <c r="AY38">
        <f>$AY$37</f>
        <v>1</v>
      </c>
    </row>
    <row r="39" spans="1:51" ht="23.25" customHeight="1" x14ac:dyDescent="0.15">
      <c r="A39" s="520"/>
      <c r="B39" s="518"/>
      <c r="C39" s="518"/>
      <c r="D39" s="518"/>
      <c r="E39" s="518"/>
      <c r="F39" s="519"/>
      <c r="G39" s="545" t="s">
        <v>720</v>
      </c>
      <c r="H39" s="546"/>
      <c r="I39" s="546"/>
      <c r="J39" s="546"/>
      <c r="K39" s="546"/>
      <c r="L39" s="546"/>
      <c r="M39" s="546"/>
      <c r="N39" s="546"/>
      <c r="O39" s="547"/>
      <c r="P39" s="191" t="s">
        <v>721</v>
      </c>
      <c r="Q39" s="191"/>
      <c r="R39" s="191"/>
      <c r="S39" s="191"/>
      <c r="T39" s="191"/>
      <c r="U39" s="191"/>
      <c r="V39" s="191"/>
      <c r="W39" s="191"/>
      <c r="X39" s="233"/>
      <c r="Y39" s="340" t="s">
        <v>12</v>
      </c>
      <c r="Z39" s="554"/>
      <c r="AA39" s="555"/>
      <c r="AB39" s="556" t="s">
        <v>363</v>
      </c>
      <c r="AC39" s="556"/>
      <c r="AD39" s="556"/>
      <c r="AE39" s="364">
        <v>95</v>
      </c>
      <c r="AF39" s="365"/>
      <c r="AG39" s="365"/>
      <c r="AH39" s="365"/>
      <c r="AI39" s="364">
        <v>95</v>
      </c>
      <c r="AJ39" s="365"/>
      <c r="AK39" s="365"/>
      <c r="AL39" s="365"/>
      <c r="AM39" s="364">
        <v>96</v>
      </c>
      <c r="AN39" s="365"/>
      <c r="AO39" s="365"/>
      <c r="AP39" s="365"/>
      <c r="AQ39" s="166" t="s">
        <v>710</v>
      </c>
      <c r="AR39" s="167"/>
      <c r="AS39" s="167"/>
      <c r="AT39" s="168"/>
      <c r="AU39" s="365" t="s">
        <v>710</v>
      </c>
      <c r="AV39" s="365"/>
      <c r="AW39" s="365"/>
      <c r="AX39" s="366"/>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363</v>
      </c>
      <c r="AC40" s="527"/>
      <c r="AD40" s="527"/>
      <c r="AE40" s="364">
        <v>97</v>
      </c>
      <c r="AF40" s="365"/>
      <c r="AG40" s="365"/>
      <c r="AH40" s="365"/>
      <c r="AI40" s="364">
        <v>97</v>
      </c>
      <c r="AJ40" s="365"/>
      <c r="AK40" s="365"/>
      <c r="AL40" s="365"/>
      <c r="AM40" s="364">
        <v>97</v>
      </c>
      <c r="AN40" s="365"/>
      <c r="AO40" s="365"/>
      <c r="AP40" s="365"/>
      <c r="AQ40" s="166">
        <v>97</v>
      </c>
      <c r="AR40" s="167"/>
      <c r="AS40" s="167"/>
      <c r="AT40" s="168"/>
      <c r="AU40" s="365">
        <v>100</v>
      </c>
      <c r="AV40" s="365"/>
      <c r="AW40" s="365"/>
      <c r="AX40" s="366"/>
      <c r="AY40">
        <f t="shared" si="4"/>
        <v>1</v>
      </c>
    </row>
    <row r="41" spans="1:51" ht="23.25" customHeight="1" x14ac:dyDescent="0.15">
      <c r="A41" s="648"/>
      <c r="B41" s="649"/>
      <c r="C41" s="649"/>
      <c r="D41" s="649"/>
      <c r="E41" s="649"/>
      <c r="F41" s="650"/>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4">
        <v>97.9</v>
      </c>
      <c r="AF41" s="365"/>
      <c r="AG41" s="365"/>
      <c r="AH41" s="365"/>
      <c r="AI41" s="364">
        <v>97.9</v>
      </c>
      <c r="AJ41" s="365"/>
      <c r="AK41" s="365"/>
      <c r="AL41" s="365"/>
      <c r="AM41" s="364">
        <v>99</v>
      </c>
      <c r="AN41" s="365"/>
      <c r="AO41" s="365"/>
      <c r="AP41" s="365"/>
      <c r="AQ41" s="166" t="s">
        <v>710</v>
      </c>
      <c r="AR41" s="167"/>
      <c r="AS41" s="167"/>
      <c r="AT41" s="168"/>
      <c r="AU41" s="365" t="s">
        <v>710</v>
      </c>
      <c r="AV41" s="365"/>
      <c r="AW41" s="365"/>
      <c r="AX41" s="366"/>
      <c r="AY41">
        <f t="shared" si="4"/>
        <v>1</v>
      </c>
    </row>
    <row r="42" spans="1:51" ht="23.25" customHeight="1" x14ac:dyDescent="0.15">
      <c r="A42" s="890" t="s">
        <v>372</v>
      </c>
      <c r="B42" s="891"/>
      <c r="C42" s="891"/>
      <c r="D42" s="891"/>
      <c r="E42" s="891"/>
      <c r="F42" s="892"/>
      <c r="G42" s="896" t="s">
        <v>719</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645" t="s">
        <v>343</v>
      </c>
      <c r="B44" s="646"/>
      <c r="C44" s="646"/>
      <c r="D44" s="646"/>
      <c r="E44" s="646"/>
      <c r="F44" s="647"/>
      <c r="G44" s="570" t="s">
        <v>146</v>
      </c>
      <c r="H44" s="378"/>
      <c r="I44" s="378"/>
      <c r="J44" s="378"/>
      <c r="K44" s="378"/>
      <c r="L44" s="378"/>
      <c r="M44" s="378"/>
      <c r="N44" s="378"/>
      <c r="O44" s="571"/>
      <c r="P44" s="632" t="s">
        <v>59</v>
      </c>
      <c r="Q44" s="378"/>
      <c r="R44" s="378"/>
      <c r="S44" s="378"/>
      <c r="T44" s="378"/>
      <c r="U44" s="378"/>
      <c r="V44" s="378"/>
      <c r="W44" s="378"/>
      <c r="X44" s="571"/>
      <c r="Y44" s="633"/>
      <c r="Z44" s="634"/>
      <c r="AA44" s="635"/>
      <c r="AB44" s="636" t="s">
        <v>11</v>
      </c>
      <c r="AC44" s="637"/>
      <c r="AD44" s="638"/>
      <c r="AE44" s="336" t="s">
        <v>382</v>
      </c>
      <c r="AF44" s="336"/>
      <c r="AG44" s="336"/>
      <c r="AH44" s="336"/>
      <c r="AI44" s="336" t="s">
        <v>404</v>
      </c>
      <c r="AJ44" s="336"/>
      <c r="AK44" s="336"/>
      <c r="AL44" s="336"/>
      <c r="AM44" s="336" t="s">
        <v>501</v>
      </c>
      <c r="AN44" s="336"/>
      <c r="AO44" s="336"/>
      <c r="AP44" s="336"/>
      <c r="AQ44" s="267" t="s">
        <v>231</v>
      </c>
      <c r="AR44" s="268"/>
      <c r="AS44" s="268"/>
      <c r="AT44" s="269"/>
      <c r="AU44" s="378" t="s">
        <v>134</v>
      </c>
      <c r="AV44" s="378"/>
      <c r="AW44" s="378"/>
      <c r="AX44" s="379"/>
      <c r="AY44">
        <f>COUNTA($G$46)</f>
        <v>0</v>
      </c>
    </row>
    <row r="45" spans="1:51" ht="18.75" hidden="1"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473"/>
      <c r="Z45" s="474"/>
      <c r="AA45" s="475"/>
      <c r="AB45" s="333"/>
      <c r="AC45" s="334"/>
      <c r="AD45" s="335"/>
      <c r="AE45" s="336"/>
      <c r="AF45" s="336"/>
      <c r="AG45" s="336"/>
      <c r="AH45" s="336"/>
      <c r="AI45" s="336"/>
      <c r="AJ45" s="336"/>
      <c r="AK45" s="336"/>
      <c r="AL45" s="336"/>
      <c r="AM45" s="336"/>
      <c r="AN45" s="336"/>
      <c r="AO45" s="336"/>
      <c r="AP45" s="336"/>
      <c r="AQ45" s="231"/>
      <c r="AR45" s="178"/>
      <c r="AS45" s="179" t="s">
        <v>232</v>
      </c>
      <c r="AT45" s="202"/>
      <c r="AU45" s="271"/>
      <c r="AV45" s="271"/>
      <c r="AW45" s="376" t="s">
        <v>179</v>
      </c>
      <c r="AX45" s="377"/>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40" t="s">
        <v>12</v>
      </c>
      <c r="Z46" s="554"/>
      <c r="AA46" s="555"/>
      <c r="AB46" s="556"/>
      <c r="AC46" s="556"/>
      <c r="AD46" s="556"/>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8"/>
      <c r="B48" s="649"/>
      <c r="C48" s="649"/>
      <c r="D48" s="649"/>
      <c r="E48" s="649"/>
      <c r="F48" s="650"/>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0" t="s">
        <v>372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7" t="s">
        <v>343</v>
      </c>
      <c r="B51" s="518"/>
      <c r="C51" s="518"/>
      <c r="D51" s="518"/>
      <c r="E51" s="518"/>
      <c r="F51" s="519"/>
      <c r="G51" s="570" t="s">
        <v>146</v>
      </c>
      <c r="H51" s="378"/>
      <c r="I51" s="378"/>
      <c r="J51" s="378"/>
      <c r="K51" s="378"/>
      <c r="L51" s="378"/>
      <c r="M51" s="378"/>
      <c r="N51" s="378"/>
      <c r="O51" s="571"/>
      <c r="P51" s="632" t="s">
        <v>59</v>
      </c>
      <c r="Q51" s="378"/>
      <c r="R51" s="378"/>
      <c r="S51" s="378"/>
      <c r="T51" s="378"/>
      <c r="U51" s="378"/>
      <c r="V51" s="378"/>
      <c r="W51" s="378"/>
      <c r="X51" s="571"/>
      <c r="Y51" s="633"/>
      <c r="Z51" s="634"/>
      <c r="AA51" s="635"/>
      <c r="AB51" s="636" t="s">
        <v>11</v>
      </c>
      <c r="AC51" s="637"/>
      <c r="AD51" s="638"/>
      <c r="AE51" s="336" t="s">
        <v>382</v>
      </c>
      <c r="AF51" s="336"/>
      <c r="AG51" s="336"/>
      <c r="AH51" s="336"/>
      <c r="AI51" s="336" t="s">
        <v>404</v>
      </c>
      <c r="AJ51" s="336"/>
      <c r="AK51" s="336"/>
      <c r="AL51" s="336"/>
      <c r="AM51" s="336" t="s">
        <v>501</v>
      </c>
      <c r="AN51" s="336"/>
      <c r="AO51" s="336"/>
      <c r="AP51" s="336"/>
      <c r="AQ51" s="267" t="s">
        <v>231</v>
      </c>
      <c r="AR51" s="268"/>
      <c r="AS51" s="268"/>
      <c r="AT51" s="269"/>
      <c r="AU51" s="374" t="s">
        <v>134</v>
      </c>
      <c r="AV51" s="374"/>
      <c r="AW51" s="374"/>
      <c r="AX51" s="375"/>
      <c r="AY51">
        <f>COUNTA($G$53)</f>
        <v>0</v>
      </c>
    </row>
    <row r="52" spans="1:51" ht="18.75" hidden="1"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473"/>
      <c r="Z52" s="474"/>
      <c r="AA52" s="475"/>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40" t="s">
        <v>12</v>
      </c>
      <c r="Z53" s="554"/>
      <c r="AA53" s="555"/>
      <c r="AB53" s="556"/>
      <c r="AC53" s="556"/>
      <c r="AD53" s="556"/>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8"/>
      <c r="B55" s="649"/>
      <c r="C55" s="649"/>
      <c r="D55" s="649"/>
      <c r="E55" s="649"/>
      <c r="F55" s="650"/>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0" t="s">
        <v>372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7" t="s">
        <v>343</v>
      </c>
      <c r="B58" s="518"/>
      <c r="C58" s="518"/>
      <c r="D58" s="518"/>
      <c r="E58" s="518"/>
      <c r="F58" s="519"/>
      <c r="G58" s="570" t="s">
        <v>146</v>
      </c>
      <c r="H58" s="378"/>
      <c r="I58" s="378"/>
      <c r="J58" s="378"/>
      <c r="K58" s="378"/>
      <c r="L58" s="378"/>
      <c r="M58" s="378"/>
      <c r="N58" s="378"/>
      <c r="O58" s="571"/>
      <c r="P58" s="632" t="s">
        <v>59</v>
      </c>
      <c r="Q58" s="378"/>
      <c r="R58" s="378"/>
      <c r="S58" s="378"/>
      <c r="T58" s="378"/>
      <c r="U58" s="378"/>
      <c r="V58" s="378"/>
      <c r="W58" s="378"/>
      <c r="X58" s="571"/>
      <c r="Y58" s="633"/>
      <c r="Z58" s="634"/>
      <c r="AA58" s="635"/>
      <c r="AB58" s="636" t="s">
        <v>11</v>
      </c>
      <c r="AC58" s="637"/>
      <c r="AD58" s="638"/>
      <c r="AE58" s="336" t="s">
        <v>382</v>
      </c>
      <c r="AF58" s="336"/>
      <c r="AG58" s="336"/>
      <c r="AH58" s="336"/>
      <c r="AI58" s="336" t="s">
        <v>404</v>
      </c>
      <c r="AJ58" s="336"/>
      <c r="AK58" s="336"/>
      <c r="AL58" s="336"/>
      <c r="AM58" s="336" t="s">
        <v>501</v>
      </c>
      <c r="AN58" s="336"/>
      <c r="AO58" s="336"/>
      <c r="AP58" s="336"/>
      <c r="AQ58" s="267" t="s">
        <v>231</v>
      </c>
      <c r="AR58" s="268"/>
      <c r="AS58" s="268"/>
      <c r="AT58" s="269"/>
      <c r="AU58" s="374" t="s">
        <v>134</v>
      </c>
      <c r="AV58" s="374"/>
      <c r="AW58" s="374"/>
      <c r="AX58" s="375"/>
      <c r="AY58">
        <f>COUNTA($G$60)</f>
        <v>0</v>
      </c>
    </row>
    <row r="59" spans="1:51" ht="18.75" hidden="1"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473"/>
      <c r="Z59" s="474"/>
      <c r="AA59" s="475"/>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0" t="s">
        <v>12</v>
      </c>
      <c r="Z60" s="554"/>
      <c r="AA60" s="555"/>
      <c r="AB60" s="556"/>
      <c r="AC60" s="556"/>
      <c r="AD60" s="556"/>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0" t="s">
        <v>372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0" t="s">
        <v>344</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339</v>
      </c>
      <c r="X65" s="862"/>
      <c r="Y65" s="865"/>
      <c r="Z65" s="865"/>
      <c r="AA65" s="866"/>
      <c r="AB65" s="859" t="s">
        <v>11</v>
      </c>
      <c r="AC65" s="855"/>
      <c r="AD65" s="856"/>
      <c r="AE65" s="336" t="s">
        <v>382</v>
      </c>
      <c r="AF65" s="336"/>
      <c r="AG65" s="336"/>
      <c r="AH65" s="336"/>
      <c r="AI65" s="336" t="s">
        <v>404</v>
      </c>
      <c r="AJ65" s="336"/>
      <c r="AK65" s="336"/>
      <c r="AL65" s="336"/>
      <c r="AM65" s="336" t="s">
        <v>501</v>
      </c>
      <c r="AN65" s="336"/>
      <c r="AO65" s="336"/>
      <c r="AP65" s="336"/>
      <c r="AQ65" s="215" t="s">
        <v>231</v>
      </c>
      <c r="AR65" s="199"/>
      <c r="AS65" s="199"/>
      <c r="AT65" s="200"/>
      <c r="AU65" s="969" t="s">
        <v>134</v>
      </c>
      <c r="AV65" s="969"/>
      <c r="AW65" s="969"/>
      <c r="AX65" s="970"/>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6"/>
      <c r="AF66" s="336"/>
      <c r="AG66" s="336"/>
      <c r="AH66" s="336"/>
      <c r="AI66" s="336"/>
      <c r="AJ66" s="336"/>
      <c r="AK66" s="336"/>
      <c r="AL66" s="336"/>
      <c r="AM66" s="336"/>
      <c r="AN66" s="336"/>
      <c r="AO66" s="336"/>
      <c r="AP66" s="336"/>
      <c r="AQ66" s="231"/>
      <c r="AR66" s="178"/>
      <c r="AS66" s="179" t="s">
        <v>232</v>
      </c>
      <c r="AT66" s="202"/>
      <c r="AU66" s="271"/>
      <c r="AV66" s="271"/>
      <c r="AW66" s="857" t="s">
        <v>342</v>
      </c>
      <c r="AX66" s="971"/>
      <c r="AY66">
        <f>$AY$65</f>
        <v>0</v>
      </c>
    </row>
    <row r="67" spans="1:51" ht="23.25" hidden="1" customHeight="1" x14ac:dyDescent="0.15">
      <c r="A67" s="843"/>
      <c r="B67" s="844"/>
      <c r="C67" s="844"/>
      <c r="D67" s="844"/>
      <c r="E67" s="844"/>
      <c r="F67" s="845"/>
      <c r="G67" s="972" t="s">
        <v>233</v>
      </c>
      <c r="H67" s="955"/>
      <c r="I67" s="956"/>
      <c r="J67" s="956"/>
      <c r="K67" s="956"/>
      <c r="L67" s="956"/>
      <c r="M67" s="956"/>
      <c r="N67" s="956"/>
      <c r="O67" s="957"/>
      <c r="P67" s="955"/>
      <c r="Q67" s="956"/>
      <c r="R67" s="956"/>
      <c r="S67" s="956"/>
      <c r="T67" s="956"/>
      <c r="U67" s="956"/>
      <c r="V67" s="957"/>
      <c r="W67" s="961"/>
      <c r="X67" s="962"/>
      <c r="Y67" s="942" t="s">
        <v>12</v>
      </c>
      <c r="Z67" s="942"/>
      <c r="AA67" s="943"/>
      <c r="AB67" s="944" t="s">
        <v>362</v>
      </c>
      <c r="AC67" s="944"/>
      <c r="AD67" s="944"/>
      <c r="AE67" s="364"/>
      <c r="AF67" s="365"/>
      <c r="AG67" s="365"/>
      <c r="AH67" s="365"/>
      <c r="AI67" s="364"/>
      <c r="AJ67" s="365"/>
      <c r="AK67" s="365"/>
      <c r="AL67" s="365"/>
      <c r="AM67" s="364"/>
      <c r="AN67" s="365"/>
      <c r="AO67" s="365"/>
      <c r="AP67" s="365"/>
      <c r="AQ67" s="364"/>
      <c r="AR67" s="365"/>
      <c r="AS67" s="365"/>
      <c r="AT67" s="808"/>
      <c r="AU67" s="365"/>
      <c r="AV67" s="365"/>
      <c r="AW67" s="365"/>
      <c r="AX67" s="366"/>
      <c r="AY67">
        <f t="shared" ref="AY67:AY72" si="8">$AY$65</f>
        <v>0</v>
      </c>
    </row>
    <row r="68" spans="1:51"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362</v>
      </c>
      <c r="AC68" s="967"/>
      <c r="AD68" s="967"/>
      <c r="AE68" s="364"/>
      <c r="AF68" s="365"/>
      <c r="AG68" s="365"/>
      <c r="AH68" s="365"/>
      <c r="AI68" s="364"/>
      <c r="AJ68" s="365"/>
      <c r="AK68" s="365"/>
      <c r="AL68" s="365"/>
      <c r="AM68" s="364"/>
      <c r="AN68" s="365"/>
      <c r="AO68" s="365"/>
      <c r="AP68" s="365"/>
      <c r="AQ68" s="364"/>
      <c r="AR68" s="365"/>
      <c r="AS68" s="365"/>
      <c r="AT68" s="808"/>
      <c r="AU68" s="365"/>
      <c r="AV68" s="365"/>
      <c r="AW68" s="365"/>
      <c r="AX68" s="366"/>
      <c r="AY68">
        <f t="shared" si="8"/>
        <v>0</v>
      </c>
    </row>
    <row r="69" spans="1:51"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363</v>
      </c>
      <c r="AC69" s="968"/>
      <c r="AD69" s="968"/>
      <c r="AE69" s="372"/>
      <c r="AF69" s="373"/>
      <c r="AG69" s="373"/>
      <c r="AH69" s="373"/>
      <c r="AI69" s="372"/>
      <c r="AJ69" s="373"/>
      <c r="AK69" s="373"/>
      <c r="AL69" s="373"/>
      <c r="AM69" s="372"/>
      <c r="AN69" s="373"/>
      <c r="AO69" s="373"/>
      <c r="AP69" s="373"/>
      <c r="AQ69" s="364"/>
      <c r="AR69" s="365"/>
      <c r="AS69" s="365"/>
      <c r="AT69" s="808"/>
      <c r="AU69" s="365"/>
      <c r="AV69" s="365"/>
      <c r="AW69" s="365"/>
      <c r="AX69" s="366"/>
      <c r="AY69">
        <f t="shared" si="8"/>
        <v>0</v>
      </c>
    </row>
    <row r="70" spans="1:51" ht="23.25" hidden="1" customHeight="1" x14ac:dyDescent="0.15">
      <c r="A70" s="843" t="s">
        <v>349</v>
      </c>
      <c r="B70" s="844"/>
      <c r="C70" s="844"/>
      <c r="D70" s="844"/>
      <c r="E70" s="844"/>
      <c r="F70" s="845"/>
      <c r="G70" s="932" t="s">
        <v>234</v>
      </c>
      <c r="H70" s="933"/>
      <c r="I70" s="933"/>
      <c r="J70" s="933"/>
      <c r="K70" s="933"/>
      <c r="L70" s="933"/>
      <c r="M70" s="933"/>
      <c r="N70" s="933"/>
      <c r="O70" s="933"/>
      <c r="P70" s="933"/>
      <c r="Q70" s="933"/>
      <c r="R70" s="933"/>
      <c r="S70" s="933"/>
      <c r="T70" s="933"/>
      <c r="U70" s="933"/>
      <c r="V70" s="933"/>
      <c r="W70" s="936" t="s">
        <v>361</v>
      </c>
      <c r="X70" s="937"/>
      <c r="Y70" s="942" t="s">
        <v>12</v>
      </c>
      <c r="Z70" s="942"/>
      <c r="AA70" s="943"/>
      <c r="AB70" s="944" t="s">
        <v>362</v>
      </c>
      <c r="AC70" s="944"/>
      <c r="AD70" s="944"/>
      <c r="AE70" s="364"/>
      <c r="AF70" s="365"/>
      <c r="AG70" s="365"/>
      <c r="AH70" s="365"/>
      <c r="AI70" s="364"/>
      <c r="AJ70" s="365"/>
      <c r="AK70" s="365"/>
      <c r="AL70" s="365"/>
      <c r="AM70" s="364"/>
      <c r="AN70" s="365"/>
      <c r="AO70" s="365"/>
      <c r="AP70" s="365"/>
      <c r="AQ70" s="364"/>
      <c r="AR70" s="365"/>
      <c r="AS70" s="365"/>
      <c r="AT70" s="808"/>
      <c r="AU70" s="365"/>
      <c r="AV70" s="365"/>
      <c r="AW70" s="365"/>
      <c r="AX70" s="366"/>
      <c r="AY70">
        <f t="shared" si="8"/>
        <v>0</v>
      </c>
    </row>
    <row r="71" spans="1:51"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362</v>
      </c>
      <c r="AC71" s="967"/>
      <c r="AD71" s="967"/>
      <c r="AE71" s="364"/>
      <c r="AF71" s="365"/>
      <c r="AG71" s="365"/>
      <c r="AH71" s="365"/>
      <c r="AI71" s="364"/>
      <c r="AJ71" s="365"/>
      <c r="AK71" s="365"/>
      <c r="AL71" s="365"/>
      <c r="AM71" s="364"/>
      <c r="AN71" s="365"/>
      <c r="AO71" s="365"/>
      <c r="AP71" s="365"/>
      <c r="AQ71" s="364"/>
      <c r="AR71" s="365"/>
      <c r="AS71" s="365"/>
      <c r="AT71" s="808"/>
      <c r="AU71" s="365"/>
      <c r="AV71" s="365"/>
      <c r="AW71" s="365"/>
      <c r="AX71" s="366"/>
      <c r="AY71">
        <f t="shared" si="8"/>
        <v>0</v>
      </c>
    </row>
    <row r="72" spans="1:51"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363</v>
      </c>
      <c r="AC72" s="968"/>
      <c r="AD72" s="968"/>
      <c r="AE72" s="372"/>
      <c r="AF72" s="373"/>
      <c r="AG72" s="373"/>
      <c r="AH72" s="373"/>
      <c r="AI72" s="372"/>
      <c r="AJ72" s="373"/>
      <c r="AK72" s="373"/>
      <c r="AL72" s="373"/>
      <c r="AM72" s="372"/>
      <c r="AN72" s="373"/>
      <c r="AO72" s="373"/>
      <c r="AP72" s="931"/>
      <c r="AQ72" s="364"/>
      <c r="AR72" s="365"/>
      <c r="AS72" s="365"/>
      <c r="AT72" s="808"/>
      <c r="AU72" s="365"/>
      <c r="AV72" s="365"/>
      <c r="AW72" s="365"/>
      <c r="AX72" s="366"/>
      <c r="AY72">
        <f t="shared" si="8"/>
        <v>0</v>
      </c>
    </row>
    <row r="73" spans="1:51" ht="18.75" hidden="1" customHeight="1" x14ac:dyDescent="0.15">
      <c r="A73" s="829" t="s">
        <v>344</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6" t="s">
        <v>382</v>
      </c>
      <c r="AF73" s="336"/>
      <c r="AG73" s="336"/>
      <c r="AH73" s="336"/>
      <c r="AI73" s="336" t="s">
        <v>404</v>
      </c>
      <c r="AJ73" s="336"/>
      <c r="AK73" s="336"/>
      <c r="AL73" s="336"/>
      <c r="AM73" s="336" t="s">
        <v>501</v>
      </c>
      <c r="AN73" s="336"/>
      <c r="AO73" s="336"/>
      <c r="AP73" s="336"/>
      <c r="AQ73" s="215" t="s">
        <v>231</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32"/>
      <c r="B75" s="833"/>
      <c r="C75" s="833"/>
      <c r="D75" s="833"/>
      <c r="E75" s="833"/>
      <c r="F75" s="834"/>
      <c r="G75" s="77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5" t="s">
        <v>375</v>
      </c>
      <c r="B78" s="906"/>
      <c r="C78" s="906"/>
      <c r="D78" s="906"/>
      <c r="E78" s="903" t="s">
        <v>322</v>
      </c>
      <c r="F78" s="904"/>
      <c r="G78" s="54" t="s">
        <v>234</v>
      </c>
      <c r="H78" s="786"/>
      <c r="I78" s="245"/>
      <c r="J78" s="245"/>
      <c r="K78" s="245"/>
      <c r="L78" s="245"/>
      <c r="M78" s="245"/>
      <c r="N78" s="245"/>
      <c r="O78" s="787"/>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338</v>
      </c>
      <c r="AP79" s="127"/>
      <c r="AQ79" s="127"/>
      <c r="AR79" s="76" t="s">
        <v>336</v>
      </c>
      <c r="AS79" s="126"/>
      <c r="AT79" s="127"/>
      <c r="AU79" s="127"/>
      <c r="AV79" s="127"/>
      <c r="AW79" s="127"/>
      <c r="AX79" s="128"/>
      <c r="AY79">
        <f>COUNTIF($AR$79,"☑")</f>
        <v>0</v>
      </c>
    </row>
    <row r="80" spans="1:51" ht="18.75" hidden="1" customHeight="1" x14ac:dyDescent="0.15">
      <c r="A80" s="524" t="s">
        <v>147</v>
      </c>
      <c r="B80" s="838" t="s">
        <v>335</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692</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25"/>
      <c r="B81" s="841"/>
      <c r="C81" s="557"/>
      <c r="D81" s="557"/>
      <c r="E81" s="557"/>
      <c r="F81" s="558"/>
      <c r="G81" s="376"/>
      <c r="H81" s="376"/>
      <c r="I81" s="376"/>
      <c r="J81" s="376"/>
      <c r="K81" s="376"/>
      <c r="L81" s="376"/>
      <c r="M81" s="376"/>
      <c r="N81" s="376"/>
      <c r="O81" s="376"/>
      <c r="P81" s="376"/>
      <c r="Q81" s="376"/>
      <c r="R81" s="376"/>
      <c r="S81" s="376"/>
      <c r="T81" s="376"/>
      <c r="U81" s="376"/>
      <c r="V81" s="376"/>
      <c r="W81" s="376"/>
      <c r="X81" s="376"/>
      <c r="Y81" s="376"/>
      <c r="Z81" s="376"/>
      <c r="AA81" s="573"/>
      <c r="AB81" s="58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5"/>
      <c r="B82" s="841"/>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49"/>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41"/>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42"/>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1"/>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63" t="s">
        <v>11</v>
      </c>
      <c r="AC85" s="464"/>
      <c r="AD85" s="465"/>
      <c r="AE85" s="336" t="s">
        <v>382</v>
      </c>
      <c r="AF85" s="336"/>
      <c r="AG85" s="336"/>
      <c r="AH85" s="336"/>
      <c r="AI85" s="336" t="s">
        <v>404</v>
      </c>
      <c r="AJ85" s="336"/>
      <c r="AK85" s="336"/>
      <c r="AL85" s="336"/>
      <c r="AM85" s="336" t="s">
        <v>501</v>
      </c>
      <c r="AN85" s="336"/>
      <c r="AO85" s="336"/>
      <c r="AP85" s="336"/>
      <c r="AQ85" s="215" t="s">
        <v>231</v>
      </c>
      <c r="AR85" s="199"/>
      <c r="AS85" s="199"/>
      <c r="AT85" s="200"/>
      <c r="AU85" s="370" t="s">
        <v>134</v>
      </c>
      <c r="AV85" s="370"/>
      <c r="AW85" s="370"/>
      <c r="AX85" s="371"/>
      <c r="AY85">
        <f t="shared" si="10"/>
        <v>0</v>
      </c>
      <c r="AZ85" s="10"/>
      <c r="BA85" s="10"/>
      <c r="BB85" s="10"/>
      <c r="BC85" s="10"/>
    </row>
    <row r="86" spans="1:60" ht="18.75" hidden="1" customHeight="1" x14ac:dyDescent="0.15">
      <c r="A86" s="525"/>
      <c r="B86" s="557"/>
      <c r="C86" s="557"/>
      <c r="D86" s="557"/>
      <c r="E86" s="557"/>
      <c r="F86" s="558"/>
      <c r="G86" s="572"/>
      <c r="H86" s="376"/>
      <c r="I86" s="376"/>
      <c r="J86" s="376"/>
      <c r="K86" s="376"/>
      <c r="L86" s="376"/>
      <c r="M86" s="376"/>
      <c r="N86" s="376"/>
      <c r="O86" s="573"/>
      <c r="P86" s="585"/>
      <c r="Q86" s="376"/>
      <c r="R86" s="376"/>
      <c r="S86" s="376"/>
      <c r="T86" s="376"/>
      <c r="U86" s="376"/>
      <c r="V86" s="376"/>
      <c r="W86" s="376"/>
      <c r="X86" s="573"/>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793"/>
      <c r="R87" s="793"/>
      <c r="S87" s="793"/>
      <c r="T87" s="793"/>
      <c r="U87" s="793"/>
      <c r="V87" s="793"/>
      <c r="W87" s="793"/>
      <c r="X87" s="794"/>
      <c r="Y87" s="752" t="s">
        <v>62</v>
      </c>
      <c r="Z87" s="753"/>
      <c r="AA87" s="754"/>
      <c r="AB87" s="556"/>
      <c r="AC87" s="556"/>
      <c r="AD87" s="556"/>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795"/>
      <c r="Q88" s="795"/>
      <c r="R88" s="795"/>
      <c r="S88" s="795"/>
      <c r="T88" s="795"/>
      <c r="U88" s="795"/>
      <c r="V88" s="795"/>
      <c r="W88" s="795"/>
      <c r="X88" s="796"/>
      <c r="Y88" s="731" t="s">
        <v>54</v>
      </c>
      <c r="Z88" s="732"/>
      <c r="AA88" s="733"/>
      <c r="AB88" s="527"/>
      <c r="AC88" s="527"/>
      <c r="AD88" s="527"/>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797"/>
      <c r="Y89" s="731" t="s">
        <v>13</v>
      </c>
      <c r="Z89" s="732"/>
      <c r="AA89" s="733"/>
      <c r="AB89" s="466" t="s">
        <v>14</v>
      </c>
      <c r="AC89" s="466"/>
      <c r="AD89" s="466"/>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63" t="s">
        <v>11</v>
      </c>
      <c r="AC90" s="464"/>
      <c r="AD90" s="465"/>
      <c r="AE90" s="336" t="s">
        <v>382</v>
      </c>
      <c r="AF90" s="336"/>
      <c r="AG90" s="336"/>
      <c r="AH90" s="336"/>
      <c r="AI90" s="336" t="s">
        <v>404</v>
      </c>
      <c r="AJ90" s="336"/>
      <c r="AK90" s="336"/>
      <c r="AL90" s="336"/>
      <c r="AM90" s="336" t="s">
        <v>501</v>
      </c>
      <c r="AN90" s="336"/>
      <c r="AO90" s="336"/>
      <c r="AP90" s="336"/>
      <c r="AQ90" s="215" t="s">
        <v>231</v>
      </c>
      <c r="AR90" s="199"/>
      <c r="AS90" s="199"/>
      <c r="AT90" s="200"/>
      <c r="AU90" s="370" t="s">
        <v>134</v>
      </c>
      <c r="AV90" s="370"/>
      <c r="AW90" s="370"/>
      <c r="AX90" s="371"/>
      <c r="AY90">
        <f>COUNTA($G$92)</f>
        <v>0</v>
      </c>
    </row>
    <row r="91" spans="1:60" ht="18.75" hidden="1" customHeight="1" x14ac:dyDescent="0.15">
      <c r="A91" s="525"/>
      <c r="B91" s="557"/>
      <c r="C91" s="557"/>
      <c r="D91" s="557"/>
      <c r="E91" s="557"/>
      <c r="F91" s="558"/>
      <c r="G91" s="572"/>
      <c r="H91" s="376"/>
      <c r="I91" s="376"/>
      <c r="J91" s="376"/>
      <c r="K91" s="376"/>
      <c r="L91" s="376"/>
      <c r="M91" s="376"/>
      <c r="N91" s="376"/>
      <c r="O91" s="573"/>
      <c r="P91" s="585"/>
      <c r="Q91" s="376"/>
      <c r="R91" s="376"/>
      <c r="S91" s="376"/>
      <c r="T91" s="376"/>
      <c r="U91" s="376"/>
      <c r="V91" s="376"/>
      <c r="W91" s="376"/>
      <c r="X91" s="573"/>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793"/>
      <c r="R92" s="793"/>
      <c r="S92" s="793"/>
      <c r="T92" s="793"/>
      <c r="U92" s="793"/>
      <c r="V92" s="793"/>
      <c r="W92" s="793"/>
      <c r="X92" s="794"/>
      <c r="Y92" s="752" t="s">
        <v>62</v>
      </c>
      <c r="Z92" s="753"/>
      <c r="AA92" s="754"/>
      <c r="AB92" s="556"/>
      <c r="AC92" s="556"/>
      <c r="AD92" s="556"/>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795"/>
      <c r="Q93" s="795"/>
      <c r="R93" s="795"/>
      <c r="S93" s="795"/>
      <c r="T93" s="795"/>
      <c r="U93" s="795"/>
      <c r="V93" s="795"/>
      <c r="W93" s="795"/>
      <c r="X93" s="796"/>
      <c r="Y93" s="731" t="s">
        <v>54</v>
      </c>
      <c r="Z93" s="732"/>
      <c r="AA93" s="733"/>
      <c r="AB93" s="527"/>
      <c r="AC93" s="527"/>
      <c r="AD93" s="527"/>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797"/>
      <c r="Y94" s="731" t="s">
        <v>13</v>
      </c>
      <c r="Z94" s="732"/>
      <c r="AA94" s="733"/>
      <c r="AB94" s="466" t="s">
        <v>14</v>
      </c>
      <c r="AC94" s="466"/>
      <c r="AD94" s="466"/>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5"/>
      <c r="B95" s="557" t="s">
        <v>145</v>
      </c>
      <c r="C95" s="557"/>
      <c r="D95" s="557"/>
      <c r="E95" s="557"/>
      <c r="F95" s="558"/>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63" t="s">
        <v>11</v>
      </c>
      <c r="AC95" s="464"/>
      <c r="AD95" s="465"/>
      <c r="AE95" s="336" t="s">
        <v>382</v>
      </c>
      <c r="AF95" s="336"/>
      <c r="AG95" s="336"/>
      <c r="AH95" s="336"/>
      <c r="AI95" s="336" t="s">
        <v>404</v>
      </c>
      <c r="AJ95" s="336"/>
      <c r="AK95" s="336"/>
      <c r="AL95" s="336"/>
      <c r="AM95" s="336" t="s">
        <v>501</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6"/>
      <c r="I96" s="376"/>
      <c r="J96" s="376"/>
      <c r="K96" s="376"/>
      <c r="L96" s="376"/>
      <c r="M96" s="376"/>
      <c r="N96" s="376"/>
      <c r="O96" s="573"/>
      <c r="P96" s="585"/>
      <c r="Q96" s="376"/>
      <c r="R96" s="376"/>
      <c r="S96" s="376"/>
      <c r="T96" s="376"/>
      <c r="U96" s="376"/>
      <c r="V96" s="376"/>
      <c r="W96" s="376"/>
      <c r="X96" s="573"/>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793"/>
      <c r="R97" s="793"/>
      <c r="S97" s="793"/>
      <c r="T97" s="793"/>
      <c r="U97" s="793"/>
      <c r="V97" s="793"/>
      <c r="W97" s="793"/>
      <c r="X97" s="794"/>
      <c r="Y97" s="752" t="s">
        <v>62</v>
      </c>
      <c r="Z97" s="753"/>
      <c r="AA97" s="754"/>
      <c r="AB97" s="404"/>
      <c r="AC97" s="405"/>
      <c r="AD97" s="406"/>
      <c r="AE97" s="364"/>
      <c r="AF97" s="365"/>
      <c r="AG97" s="365"/>
      <c r="AH97" s="808"/>
      <c r="AI97" s="364"/>
      <c r="AJ97" s="365"/>
      <c r="AK97" s="365"/>
      <c r="AL97" s="808"/>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795"/>
      <c r="Q98" s="795"/>
      <c r="R98" s="795"/>
      <c r="S98" s="795"/>
      <c r="T98" s="795"/>
      <c r="U98" s="795"/>
      <c r="V98" s="795"/>
      <c r="W98" s="795"/>
      <c r="X98" s="796"/>
      <c r="Y98" s="731" t="s">
        <v>54</v>
      </c>
      <c r="Z98" s="732"/>
      <c r="AA98" s="733"/>
      <c r="AB98" s="300"/>
      <c r="AC98" s="301"/>
      <c r="AD98" s="302"/>
      <c r="AE98" s="364"/>
      <c r="AF98" s="365"/>
      <c r="AG98" s="365"/>
      <c r="AH98" s="808"/>
      <c r="AI98" s="364"/>
      <c r="AJ98" s="365"/>
      <c r="AK98" s="365"/>
      <c r="AL98" s="808"/>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6"/>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85" t="s">
        <v>13</v>
      </c>
      <c r="Z99" s="486"/>
      <c r="AA99" s="487"/>
      <c r="AB99" s="467" t="s">
        <v>14</v>
      </c>
      <c r="AC99" s="468"/>
      <c r="AD99" s="469"/>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345</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70"/>
      <c r="Z100" s="471"/>
      <c r="AA100" s="472"/>
      <c r="AB100" s="849" t="s">
        <v>11</v>
      </c>
      <c r="AC100" s="849"/>
      <c r="AD100" s="849"/>
      <c r="AE100" s="815" t="s">
        <v>382</v>
      </c>
      <c r="AF100" s="816"/>
      <c r="AG100" s="816"/>
      <c r="AH100" s="817"/>
      <c r="AI100" s="815" t="s">
        <v>404</v>
      </c>
      <c r="AJ100" s="816"/>
      <c r="AK100" s="816"/>
      <c r="AL100" s="817"/>
      <c r="AM100" s="815" t="s">
        <v>501</v>
      </c>
      <c r="AN100" s="816"/>
      <c r="AO100" s="816"/>
      <c r="AP100" s="817"/>
      <c r="AQ100" s="919" t="s">
        <v>409</v>
      </c>
      <c r="AR100" s="920"/>
      <c r="AS100" s="920"/>
      <c r="AT100" s="921"/>
      <c r="AU100" s="919" t="s">
        <v>533</v>
      </c>
      <c r="AV100" s="920"/>
      <c r="AW100" s="920"/>
      <c r="AX100" s="922"/>
    </row>
    <row r="101" spans="1:60" ht="23.25" customHeight="1" x14ac:dyDescent="0.15">
      <c r="A101" s="496"/>
      <c r="B101" s="497"/>
      <c r="C101" s="497"/>
      <c r="D101" s="497"/>
      <c r="E101" s="497"/>
      <c r="F101" s="498"/>
      <c r="G101" s="191" t="s">
        <v>722</v>
      </c>
      <c r="H101" s="191"/>
      <c r="I101" s="191"/>
      <c r="J101" s="191"/>
      <c r="K101" s="191"/>
      <c r="L101" s="191"/>
      <c r="M101" s="191"/>
      <c r="N101" s="191"/>
      <c r="O101" s="191"/>
      <c r="P101" s="191"/>
      <c r="Q101" s="191"/>
      <c r="R101" s="191"/>
      <c r="S101" s="191"/>
      <c r="T101" s="191"/>
      <c r="U101" s="191"/>
      <c r="V101" s="191"/>
      <c r="W101" s="191"/>
      <c r="X101" s="233"/>
      <c r="Y101" s="807" t="s">
        <v>55</v>
      </c>
      <c r="Z101" s="717"/>
      <c r="AA101" s="718"/>
      <c r="AB101" s="556" t="s">
        <v>723</v>
      </c>
      <c r="AC101" s="556"/>
      <c r="AD101" s="556"/>
      <c r="AE101" s="359">
        <v>15</v>
      </c>
      <c r="AF101" s="359"/>
      <c r="AG101" s="359"/>
      <c r="AH101" s="359"/>
      <c r="AI101" s="359">
        <v>15</v>
      </c>
      <c r="AJ101" s="359"/>
      <c r="AK101" s="359"/>
      <c r="AL101" s="359"/>
      <c r="AM101" s="359">
        <v>15</v>
      </c>
      <c r="AN101" s="359"/>
      <c r="AO101" s="359"/>
      <c r="AP101" s="359"/>
      <c r="AQ101" s="359" t="s">
        <v>741</v>
      </c>
      <c r="AR101" s="359"/>
      <c r="AS101" s="359"/>
      <c r="AT101" s="359"/>
      <c r="AU101" s="364" t="s">
        <v>741</v>
      </c>
      <c r="AV101" s="365"/>
      <c r="AW101" s="365"/>
      <c r="AX101" s="366"/>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1"/>
      <c r="AA102" s="342"/>
      <c r="AB102" s="556" t="s">
        <v>723</v>
      </c>
      <c r="AC102" s="556"/>
      <c r="AD102" s="556"/>
      <c r="AE102" s="359">
        <v>15</v>
      </c>
      <c r="AF102" s="359"/>
      <c r="AG102" s="359"/>
      <c r="AH102" s="359"/>
      <c r="AI102" s="359">
        <v>15</v>
      </c>
      <c r="AJ102" s="359"/>
      <c r="AK102" s="359"/>
      <c r="AL102" s="359"/>
      <c r="AM102" s="359">
        <v>15</v>
      </c>
      <c r="AN102" s="359"/>
      <c r="AO102" s="359"/>
      <c r="AP102" s="359"/>
      <c r="AQ102" s="359">
        <v>10</v>
      </c>
      <c r="AR102" s="359"/>
      <c r="AS102" s="359"/>
      <c r="AT102" s="359"/>
      <c r="AU102" s="372" t="s">
        <v>741</v>
      </c>
      <c r="AV102" s="373"/>
      <c r="AW102" s="373"/>
      <c r="AX102" s="923"/>
    </row>
    <row r="103" spans="1:60" ht="31.5" customHeight="1" x14ac:dyDescent="0.15">
      <c r="A103" s="493" t="s">
        <v>345</v>
      </c>
      <c r="B103" s="494"/>
      <c r="C103" s="494"/>
      <c r="D103" s="494"/>
      <c r="E103" s="494"/>
      <c r="F103" s="495"/>
      <c r="G103" s="732" t="s">
        <v>60</v>
      </c>
      <c r="H103" s="732"/>
      <c r="I103" s="732"/>
      <c r="J103" s="732"/>
      <c r="K103" s="732"/>
      <c r="L103" s="732"/>
      <c r="M103" s="732"/>
      <c r="N103" s="732"/>
      <c r="O103" s="732"/>
      <c r="P103" s="732"/>
      <c r="Q103" s="732"/>
      <c r="R103" s="732"/>
      <c r="S103" s="732"/>
      <c r="T103" s="732"/>
      <c r="U103" s="732"/>
      <c r="V103" s="732"/>
      <c r="W103" s="732"/>
      <c r="X103" s="733"/>
      <c r="Y103" s="473"/>
      <c r="Z103" s="474"/>
      <c r="AA103" s="475"/>
      <c r="AB103" s="303" t="s">
        <v>11</v>
      </c>
      <c r="AC103" s="298"/>
      <c r="AD103" s="299"/>
      <c r="AE103" s="336" t="s">
        <v>382</v>
      </c>
      <c r="AF103" s="336"/>
      <c r="AG103" s="336"/>
      <c r="AH103" s="336"/>
      <c r="AI103" s="336" t="s">
        <v>404</v>
      </c>
      <c r="AJ103" s="336"/>
      <c r="AK103" s="336"/>
      <c r="AL103" s="336"/>
      <c r="AM103" s="336" t="s">
        <v>501</v>
      </c>
      <c r="AN103" s="336"/>
      <c r="AO103" s="336"/>
      <c r="AP103" s="336"/>
      <c r="AQ103" s="361" t="s">
        <v>409</v>
      </c>
      <c r="AR103" s="362"/>
      <c r="AS103" s="362"/>
      <c r="AT103" s="362"/>
      <c r="AU103" s="361" t="s">
        <v>533</v>
      </c>
      <c r="AV103" s="362"/>
      <c r="AW103" s="362"/>
      <c r="AX103" s="363"/>
      <c r="AY103">
        <f>COUNTA($G$104)</f>
        <v>1</v>
      </c>
    </row>
    <row r="104" spans="1:60" ht="23.25" customHeight="1" x14ac:dyDescent="0.15">
      <c r="A104" s="496"/>
      <c r="B104" s="497"/>
      <c r="C104" s="497"/>
      <c r="D104" s="497"/>
      <c r="E104" s="497"/>
      <c r="F104" s="498"/>
      <c r="G104" s="191" t="s">
        <v>724</v>
      </c>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t="s">
        <v>723</v>
      </c>
      <c r="AC104" s="477"/>
      <c r="AD104" s="478"/>
      <c r="AE104" s="359">
        <v>13</v>
      </c>
      <c r="AF104" s="359"/>
      <c r="AG104" s="359"/>
      <c r="AH104" s="359"/>
      <c r="AI104" s="359">
        <v>12</v>
      </c>
      <c r="AJ104" s="359"/>
      <c r="AK104" s="359"/>
      <c r="AL104" s="359"/>
      <c r="AM104" s="359">
        <v>16</v>
      </c>
      <c r="AN104" s="359"/>
      <c r="AO104" s="359"/>
      <c r="AP104" s="359"/>
      <c r="AQ104" s="359" t="s">
        <v>741</v>
      </c>
      <c r="AR104" s="359"/>
      <c r="AS104" s="359"/>
      <c r="AT104" s="359"/>
      <c r="AU104" s="359" t="s">
        <v>741</v>
      </c>
      <c r="AV104" s="359"/>
      <c r="AW104" s="359"/>
      <c r="AX104" s="360"/>
      <c r="AY104">
        <f>$AY$103</f>
        <v>1</v>
      </c>
    </row>
    <row r="105" spans="1:60" ht="23.25"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4" t="s">
        <v>723</v>
      </c>
      <c r="AC105" s="405"/>
      <c r="AD105" s="406"/>
      <c r="AE105" s="359">
        <v>13</v>
      </c>
      <c r="AF105" s="359"/>
      <c r="AG105" s="359"/>
      <c r="AH105" s="359"/>
      <c r="AI105" s="359">
        <v>12</v>
      </c>
      <c r="AJ105" s="359"/>
      <c r="AK105" s="359"/>
      <c r="AL105" s="359"/>
      <c r="AM105" s="359">
        <v>16</v>
      </c>
      <c r="AN105" s="359"/>
      <c r="AO105" s="359"/>
      <c r="AP105" s="359"/>
      <c r="AQ105" s="359">
        <v>11</v>
      </c>
      <c r="AR105" s="359"/>
      <c r="AS105" s="359"/>
      <c r="AT105" s="359"/>
      <c r="AU105" s="359" t="s">
        <v>741</v>
      </c>
      <c r="AV105" s="359"/>
      <c r="AW105" s="359"/>
      <c r="AX105" s="360"/>
      <c r="AY105">
        <f>$AY$103</f>
        <v>1</v>
      </c>
    </row>
    <row r="106" spans="1:60" ht="31.5" hidden="1" customHeight="1" x14ac:dyDescent="0.15">
      <c r="A106" s="493" t="s">
        <v>345</v>
      </c>
      <c r="B106" s="494"/>
      <c r="C106" s="494"/>
      <c r="D106" s="494"/>
      <c r="E106" s="494"/>
      <c r="F106" s="495"/>
      <c r="G106" s="732" t="s">
        <v>60</v>
      </c>
      <c r="H106" s="732"/>
      <c r="I106" s="732"/>
      <c r="J106" s="732"/>
      <c r="K106" s="732"/>
      <c r="L106" s="732"/>
      <c r="M106" s="732"/>
      <c r="N106" s="732"/>
      <c r="O106" s="732"/>
      <c r="P106" s="732"/>
      <c r="Q106" s="732"/>
      <c r="R106" s="732"/>
      <c r="S106" s="732"/>
      <c r="T106" s="732"/>
      <c r="U106" s="732"/>
      <c r="V106" s="732"/>
      <c r="W106" s="732"/>
      <c r="X106" s="733"/>
      <c r="Y106" s="473"/>
      <c r="Z106" s="474"/>
      <c r="AA106" s="475"/>
      <c r="AB106" s="303" t="s">
        <v>11</v>
      </c>
      <c r="AC106" s="298"/>
      <c r="AD106" s="299"/>
      <c r="AE106" s="336" t="s">
        <v>382</v>
      </c>
      <c r="AF106" s="336"/>
      <c r="AG106" s="336"/>
      <c r="AH106" s="336"/>
      <c r="AI106" s="336" t="s">
        <v>404</v>
      </c>
      <c r="AJ106" s="336"/>
      <c r="AK106" s="336"/>
      <c r="AL106" s="336"/>
      <c r="AM106" s="336" t="s">
        <v>501</v>
      </c>
      <c r="AN106" s="336"/>
      <c r="AO106" s="336"/>
      <c r="AP106" s="336"/>
      <c r="AQ106" s="361" t="s">
        <v>409</v>
      </c>
      <c r="AR106" s="362"/>
      <c r="AS106" s="362"/>
      <c r="AT106" s="362"/>
      <c r="AU106" s="361" t="s">
        <v>533</v>
      </c>
      <c r="AV106" s="362"/>
      <c r="AW106" s="362"/>
      <c r="AX106" s="363"/>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3" t="s">
        <v>345</v>
      </c>
      <c r="B109" s="494"/>
      <c r="C109" s="494"/>
      <c r="D109" s="494"/>
      <c r="E109" s="494"/>
      <c r="F109" s="495"/>
      <c r="G109" s="732" t="s">
        <v>60</v>
      </c>
      <c r="H109" s="732"/>
      <c r="I109" s="732"/>
      <c r="J109" s="732"/>
      <c r="K109" s="732"/>
      <c r="L109" s="732"/>
      <c r="M109" s="732"/>
      <c r="N109" s="732"/>
      <c r="O109" s="732"/>
      <c r="P109" s="732"/>
      <c r="Q109" s="732"/>
      <c r="R109" s="732"/>
      <c r="S109" s="732"/>
      <c r="T109" s="732"/>
      <c r="U109" s="732"/>
      <c r="V109" s="732"/>
      <c r="W109" s="732"/>
      <c r="X109" s="733"/>
      <c r="Y109" s="473"/>
      <c r="Z109" s="474"/>
      <c r="AA109" s="475"/>
      <c r="AB109" s="303" t="s">
        <v>11</v>
      </c>
      <c r="AC109" s="298"/>
      <c r="AD109" s="299"/>
      <c r="AE109" s="336" t="s">
        <v>382</v>
      </c>
      <c r="AF109" s="336"/>
      <c r="AG109" s="336"/>
      <c r="AH109" s="336"/>
      <c r="AI109" s="336" t="s">
        <v>404</v>
      </c>
      <c r="AJ109" s="336"/>
      <c r="AK109" s="336"/>
      <c r="AL109" s="336"/>
      <c r="AM109" s="336" t="s">
        <v>501</v>
      </c>
      <c r="AN109" s="336"/>
      <c r="AO109" s="336"/>
      <c r="AP109" s="336"/>
      <c r="AQ109" s="361" t="s">
        <v>409</v>
      </c>
      <c r="AR109" s="362"/>
      <c r="AS109" s="362"/>
      <c r="AT109" s="362"/>
      <c r="AU109" s="361" t="s">
        <v>533</v>
      </c>
      <c r="AV109" s="362"/>
      <c r="AW109" s="362"/>
      <c r="AX109" s="363"/>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3" t="s">
        <v>345</v>
      </c>
      <c r="B112" s="494"/>
      <c r="C112" s="494"/>
      <c r="D112" s="494"/>
      <c r="E112" s="494"/>
      <c r="F112" s="495"/>
      <c r="G112" s="732" t="s">
        <v>60</v>
      </c>
      <c r="H112" s="732"/>
      <c r="I112" s="732"/>
      <c r="J112" s="732"/>
      <c r="K112" s="732"/>
      <c r="L112" s="732"/>
      <c r="M112" s="732"/>
      <c r="N112" s="732"/>
      <c r="O112" s="732"/>
      <c r="P112" s="732"/>
      <c r="Q112" s="732"/>
      <c r="R112" s="732"/>
      <c r="S112" s="732"/>
      <c r="T112" s="732"/>
      <c r="U112" s="732"/>
      <c r="V112" s="732"/>
      <c r="W112" s="732"/>
      <c r="X112" s="733"/>
      <c r="Y112" s="473"/>
      <c r="Z112" s="474"/>
      <c r="AA112" s="475"/>
      <c r="AB112" s="303" t="s">
        <v>11</v>
      </c>
      <c r="AC112" s="298"/>
      <c r="AD112" s="299"/>
      <c r="AE112" s="336" t="s">
        <v>382</v>
      </c>
      <c r="AF112" s="336"/>
      <c r="AG112" s="336"/>
      <c r="AH112" s="336"/>
      <c r="AI112" s="336" t="s">
        <v>404</v>
      </c>
      <c r="AJ112" s="336"/>
      <c r="AK112" s="336"/>
      <c r="AL112" s="336"/>
      <c r="AM112" s="336" t="s">
        <v>501</v>
      </c>
      <c r="AN112" s="336"/>
      <c r="AO112" s="336"/>
      <c r="AP112" s="336"/>
      <c r="AQ112" s="361" t="s">
        <v>409</v>
      </c>
      <c r="AR112" s="362"/>
      <c r="AS112" s="362"/>
      <c r="AT112" s="362"/>
      <c r="AU112" s="361" t="s">
        <v>533</v>
      </c>
      <c r="AV112" s="362"/>
      <c r="AW112" s="362"/>
      <c r="AX112" s="363"/>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59"/>
      <c r="AF113" s="359"/>
      <c r="AG113" s="359"/>
      <c r="AH113" s="359"/>
      <c r="AI113" s="359"/>
      <c r="AJ113" s="359"/>
      <c r="AK113" s="359"/>
      <c r="AL113" s="359"/>
      <c r="AM113" s="359"/>
      <c r="AN113" s="359"/>
      <c r="AO113" s="359"/>
      <c r="AP113" s="359"/>
      <c r="AQ113" s="364"/>
      <c r="AR113" s="365"/>
      <c r="AS113" s="365"/>
      <c r="AT113" s="808"/>
      <c r="AU113" s="359"/>
      <c r="AV113" s="359"/>
      <c r="AW113" s="359"/>
      <c r="AX113" s="360"/>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4"/>
      <c r="AC114" s="405"/>
      <c r="AD114" s="406"/>
      <c r="AE114" s="367"/>
      <c r="AF114" s="367"/>
      <c r="AG114" s="367"/>
      <c r="AH114" s="367"/>
      <c r="AI114" s="367"/>
      <c r="AJ114" s="367"/>
      <c r="AK114" s="367"/>
      <c r="AL114" s="367"/>
      <c r="AM114" s="367"/>
      <c r="AN114" s="367"/>
      <c r="AO114" s="367"/>
      <c r="AP114" s="367"/>
      <c r="AQ114" s="364"/>
      <c r="AR114" s="365"/>
      <c r="AS114" s="365"/>
      <c r="AT114" s="808"/>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6" t="s">
        <v>382</v>
      </c>
      <c r="AF115" s="336"/>
      <c r="AG115" s="336"/>
      <c r="AH115" s="336"/>
      <c r="AI115" s="336" t="s">
        <v>404</v>
      </c>
      <c r="AJ115" s="336"/>
      <c r="AK115" s="336"/>
      <c r="AL115" s="336"/>
      <c r="AM115" s="336" t="s">
        <v>501</v>
      </c>
      <c r="AN115" s="336"/>
      <c r="AO115" s="336"/>
      <c r="AP115" s="336"/>
      <c r="AQ115" s="337" t="s">
        <v>534</v>
      </c>
      <c r="AR115" s="338"/>
      <c r="AS115" s="338"/>
      <c r="AT115" s="338"/>
      <c r="AU115" s="338"/>
      <c r="AV115" s="338"/>
      <c r="AW115" s="338"/>
      <c r="AX115" s="339"/>
    </row>
    <row r="116" spans="1:51" ht="23.25" customHeight="1" x14ac:dyDescent="0.15">
      <c r="A116" s="292"/>
      <c r="B116" s="293"/>
      <c r="C116" s="293"/>
      <c r="D116" s="293"/>
      <c r="E116" s="293"/>
      <c r="F116" s="294"/>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726</v>
      </c>
      <c r="AC116" s="301"/>
      <c r="AD116" s="302"/>
      <c r="AE116" s="359">
        <v>1762</v>
      </c>
      <c r="AF116" s="359"/>
      <c r="AG116" s="359"/>
      <c r="AH116" s="359"/>
      <c r="AI116" s="359">
        <v>4076</v>
      </c>
      <c r="AJ116" s="359"/>
      <c r="AK116" s="359"/>
      <c r="AL116" s="359"/>
      <c r="AM116" s="359">
        <v>3366</v>
      </c>
      <c r="AN116" s="359"/>
      <c r="AO116" s="359"/>
      <c r="AP116" s="359"/>
      <c r="AQ116" s="364">
        <v>1230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6" t="s">
        <v>728</v>
      </c>
      <c r="AF117" s="306"/>
      <c r="AG117" s="306"/>
      <c r="AH117" s="306"/>
      <c r="AI117" s="306" t="s">
        <v>729</v>
      </c>
      <c r="AJ117" s="306"/>
      <c r="AK117" s="306"/>
      <c r="AL117" s="306"/>
      <c r="AM117" s="306" t="s">
        <v>743</v>
      </c>
      <c r="AN117" s="306"/>
      <c r="AO117" s="306"/>
      <c r="AP117" s="306"/>
      <c r="AQ117" s="306" t="s">
        <v>745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6" t="s">
        <v>382</v>
      </c>
      <c r="AF118" s="336"/>
      <c r="AG118" s="336"/>
      <c r="AH118" s="336"/>
      <c r="AI118" s="336" t="s">
        <v>404</v>
      </c>
      <c r="AJ118" s="336"/>
      <c r="AK118" s="336"/>
      <c r="AL118" s="336"/>
      <c r="AM118" s="336" t="s">
        <v>501</v>
      </c>
      <c r="AN118" s="336"/>
      <c r="AO118" s="336"/>
      <c r="AP118" s="336"/>
      <c r="AQ118" s="337" t="s">
        <v>534</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726</v>
      </c>
      <c r="AC119" s="301"/>
      <c r="AD119" s="302"/>
      <c r="AE119" s="359">
        <v>869</v>
      </c>
      <c r="AF119" s="359"/>
      <c r="AG119" s="359"/>
      <c r="AH119" s="359"/>
      <c r="AI119" s="359">
        <v>739</v>
      </c>
      <c r="AJ119" s="359"/>
      <c r="AK119" s="359"/>
      <c r="AL119" s="359"/>
      <c r="AM119" s="359">
        <v>688</v>
      </c>
      <c r="AN119" s="359"/>
      <c r="AO119" s="359"/>
      <c r="AP119" s="359"/>
      <c r="AQ119" s="359">
        <v>521</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727</v>
      </c>
      <c r="AC120" s="344"/>
      <c r="AD120" s="345"/>
      <c r="AE120" s="306" t="s">
        <v>731</v>
      </c>
      <c r="AF120" s="306"/>
      <c r="AG120" s="306"/>
      <c r="AH120" s="306"/>
      <c r="AI120" s="306" t="s">
        <v>732</v>
      </c>
      <c r="AJ120" s="306"/>
      <c r="AK120" s="306"/>
      <c r="AL120" s="306"/>
      <c r="AM120" s="306" t="s">
        <v>744</v>
      </c>
      <c r="AN120" s="306"/>
      <c r="AO120" s="306"/>
      <c r="AP120" s="306"/>
      <c r="AQ120" s="306" t="s">
        <v>746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6" t="s">
        <v>382</v>
      </c>
      <c r="AF121" s="336"/>
      <c r="AG121" s="336"/>
      <c r="AH121" s="336"/>
      <c r="AI121" s="336" t="s">
        <v>404</v>
      </c>
      <c r="AJ121" s="336"/>
      <c r="AK121" s="336"/>
      <c r="AL121" s="336"/>
      <c r="AM121" s="336" t="s">
        <v>501</v>
      </c>
      <c r="AN121" s="336"/>
      <c r="AO121" s="336"/>
      <c r="AP121" s="336"/>
      <c r="AQ121" s="337" t="s">
        <v>534</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352</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6" t="s">
        <v>382</v>
      </c>
      <c r="AF124" s="336"/>
      <c r="AG124" s="336"/>
      <c r="AH124" s="336"/>
      <c r="AI124" s="336" t="s">
        <v>404</v>
      </c>
      <c r="AJ124" s="336"/>
      <c r="AK124" s="336"/>
      <c r="AL124" s="336"/>
      <c r="AM124" s="336" t="s">
        <v>501</v>
      </c>
      <c r="AN124" s="336"/>
      <c r="AO124" s="336"/>
      <c r="AP124" s="336"/>
      <c r="AQ124" s="337" t="s">
        <v>534</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382</v>
      </c>
      <c r="AF127" s="336"/>
      <c r="AG127" s="336"/>
      <c r="AH127" s="336"/>
      <c r="AI127" s="336" t="s">
        <v>404</v>
      </c>
      <c r="AJ127" s="336"/>
      <c r="AK127" s="336"/>
      <c r="AL127" s="336"/>
      <c r="AM127" s="336" t="s">
        <v>501</v>
      </c>
      <c r="AN127" s="336"/>
      <c r="AO127" s="336"/>
      <c r="AP127" s="336"/>
      <c r="AQ127" s="337" t="s">
        <v>534</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397</v>
      </c>
      <c r="B130" s="984"/>
      <c r="C130" s="983" t="s">
        <v>235</v>
      </c>
      <c r="D130" s="984"/>
      <c r="E130" s="308" t="s">
        <v>264</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263</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741</v>
      </c>
      <c r="AR133" s="271"/>
      <c r="AS133" s="179" t="s">
        <v>232</v>
      </c>
      <c r="AT133" s="202"/>
      <c r="AU133" s="178" t="s">
        <v>741</v>
      </c>
      <c r="AV133" s="178"/>
      <c r="AW133" s="179" t="s">
        <v>179</v>
      </c>
      <c r="AX133" s="180"/>
      <c r="AY133">
        <f>$AY$132</f>
        <v>1</v>
      </c>
    </row>
    <row r="134" spans="1:51" ht="39.75" customHeight="1" x14ac:dyDescent="0.15">
      <c r="A134" s="987"/>
      <c r="B134" s="253"/>
      <c r="C134" s="252"/>
      <c r="D134" s="253"/>
      <c r="E134" s="252"/>
      <c r="F134" s="314"/>
      <c r="G134" s="232" t="s">
        <v>710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710</v>
      </c>
      <c r="AC134" s="224"/>
      <c r="AD134" s="224"/>
      <c r="AE134" s="266" t="s">
        <v>710</v>
      </c>
      <c r="AF134" s="167"/>
      <c r="AG134" s="167"/>
      <c r="AH134" s="167"/>
      <c r="AI134" s="266" t="s">
        <v>710</v>
      </c>
      <c r="AJ134" s="167"/>
      <c r="AK134" s="167"/>
      <c r="AL134" s="167"/>
      <c r="AM134" s="266" t="s">
        <v>741</v>
      </c>
      <c r="AN134" s="167"/>
      <c r="AO134" s="167"/>
      <c r="AP134" s="167"/>
      <c r="AQ134" s="266" t="s">
        <v>710</v>
      </c>
      <c r="AR134" s="167"/>
      <c r="AS134" s="167"/>
      <c r="AT134" s="167"/>
      <c r="AU134" s="266" t="s">
        <v>710</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710</v>
      </c>
      <c r="AC135" s="175"/>
      <c r="AD135" s="175"/>
      <c r="AE135" s="266" t="s">
        <v>710</v>
      </c>
      <c r="AF135" s="167"/>
      <c r="AG135" s="167"/>
      <c r="AH135" s="167"/>
      <c r="AI135" s="266" t="s">
        <v>710</v>
      </c>
      <c r="AJ135" s="167"/>
      <c r="AK135" s="167"/>
      <c r="AL135" s="167"/>
      <c r="AM135" s="266" t="s">
        <v>741</v>
      </c>
      <c r="AN135" s="167"/>
      <c r="AO135" s="167"/>
      <c r="AP135" s="167"/>
      <c r="AQ135" s="266" t="s">
        <v>710</v>
      </c>
      <c r="AR135" s="167"/>
      <c r="AS135" s="167"/>
      <c r="AT135" s="167"/>
      <c r="AU135" s="266" t="s">
        <v>710</v>
      </c>
      <c r="AV135" s="167"/>
      <c r="AW135" s="167"/>
      <c r="AX135" s="208"/>
      <c r="AY135">
        <f t="shared" si="13"/>
        <v>1</v>
      </c>
    </row>
    <row r="136" spans="1:51" ht="18.75" hidden="1" customHeight="1" x14ac:dyDescent="0.15">
      <c r="A136" s="987"/>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691</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1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1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1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1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1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954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987"/>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691</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87"/>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87"/>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663</v>
      </c>
      <c r="D430" s="251"/>
      <c r="E430" s="239" t="s">
        <v>391</v>
      </c>
      <c r="F430" s="453"/>
      <c r="G430" s="241" t="s">
        <v>251</v>
      </c>
      <c r="H430" s="188"/>
      <c r="I430" s="18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710</v>
      </c>
      <c r="AF432" s="178"/>
      <c r="AG432" s="179" t="s">
        <v>232</v>
      </c>
      <c r="AH432" s="202"/>
      <c r="AI432" s="216"/>
      <c r="AJ432" s="216"/>
      <c r="AK432" s="216"/>
      <c r="AL432" s="217"/>
      <c r="AM432" s="216"/>
      <c r="AN432" s="216"/>
      <c r="AO432" s="216"/>
      <c r="AP432" s="217"/>
      <c r="AQ432" s="231" t="s">
        <v>710</v>
      </c>
      <c r="AR432" s="178"/>
      <c r="AS432" s="179" t="s">
        <v>232</v>
      </c>
      <c r="AT432" s="202"/>
      <c r="AU432" s="178" t="s">
        <v>710</v>
      </c>
      <c r="AV432" s="178"/>
      <c r="AW432" s="179" t="s">
        <v>179</v>
      </c>
      <c r="AX432" s="180"/>
      <c r="AY432">
        <f>$AY$431</f>
        <v>1</v>
      </c>
    </row>
    <row r="433" spans="1:51" ht="23.25" customHeight="1" x14ac:dyDescent="0.15">
      <c r="A433" s="987"/>
      <c r="B433" s="253"/>
      <c r="C433" s="252"/>
      <c r="D433" s="253"/>
      <c r="E433" s="196"/>
      <c r="F433" s="197"/>
      <c r="G433" s="232" t="s">
        <v>710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710</v>
      </c>
      <c r="AC433" s="175"/>
      <c r="AD433" s="175"/>
      <c r="AE433" s="166" t="s">
        <v>710</v>
      </c>
      <c r="AF433" s="167"/>
      <c r="AG433" s="167"/>
      <c r="AH433" s="167"/>
      <c r="AI433" s="166" t="s">
        <v>710</v>
      </c>
      <c r="AJ433" s="167"/>
      <c r="AK433" s="167"/>
      <c r="AL433" s="167"/>
      <c r="AM433" s="166" t="s">
        <v>741</v>
      </c>
      <c r="AN433" s="167"/>
      <c r="AO433" s="167"/>
      <c r="AP433" s="168"/>
      <c r="AQ433" s="166" t="s">
        <v>710</v>
      </c>
      <c r="AR433" s="167"/>
      <c r="AS433" s="167"/>
      <c r="AT433" s="168"/>
      <c r="AU433" s="167" t="s">
        <v>710</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710</v>
      </c>
      <c r="AC434" s="224"/>
      <c r="AD434" s="224"/>
      <c r="AE434" s="166" t="s">
        <v>710</v>
      </c>
      <c r="AF434" s="167"/>
      <c r="AG434" s="167"/>
      <c r="AH434" s="168"/>
      <c r="AI434" s="166" t="s">
        <v>710</v>
      </c>
      <c r="AJ434" s="167"/>
      <c r="AK434" s="167"/>
      <c r="AL434" s="167"/>
      <c r="AM434" s="166" t="s">
        <v>741</v>
      </c>
      <c r="AN434" s="167"/>
      <c r="AO434" s="167"/>
      <c r="AP434" s="168"/>
      <c r="AQ434" s="166" t="s">
        <v>710</v>
      </c>
      <c r="AR434" s="167"/>
      <c r="AS434" s="167"/>
      <c r="AT434" s="168"/>
      <c r="AU434" s="167" t="s">
        <v>710</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t="s">
        <v>710</v>
      </c>
      <c r="AJ435" s="167"/>
      <c r="AK435" s="167"/>
      <c r="AL435" s="167"/>
      <c r="AM435" s="166" t="s">
        <v>741</v>
      </c>
      <c r="AN435" s="167"/>
      <c r="AO435" s="167"/>
      <c r="AP435" s="168"/>
      <c r="AQ435" s="166" t="s">
        <v>710</v>
      </c>
      <c r="AR435" s="167"/>
      <c r="AS435" s="167"/>
      <c r="AT435" s="168"/>
      <c r="AU435" s="167" t="s">
        <v>710</v>
      </c>
      <c r="AV435" s="167"/>
      <c r="AW435" s="167"/>
      <c r="AX435" s="208"/>
      <c r="AY435">
        <f t="shared" si="63"/>
        <v>1</v>
      </c>
    </row>
    <row r="436" spans="1:51" ht="18.75" hidden="1" customHeight="1" x14ac:dyDescent="0.15">
      <c r="A436" s="98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232</v>
      </c>
      <c r="AH457" s="202"/>
      <c r="AI457" s="216"/>
      <c r="AJ457" s="216"/>
      <c r="AK457" s="216"/>
      <c r="AL457" s="217"/>
      <c r="AM457" s="216"/>
      <c r="AN457" s="216"/>
      <c r="AO457" s="216"/>
      <c r="AP457" s="217"/>
      <c r="AQ457" s="231" t="s">
        <v>710</v>
      </c>
      <c r="AR457" s="178"/>
      <c r="AS457" s="179" t="s">
        <v>232</v>
      </c>
      <c r="AT457" s="202"/>
      <c r="AU457" s="178" t="s">
        <v>710</v>
      </c>
      <c r="AV457" s="178"/>
      <c r="AW457" s="179" t="s">
        <v>179</v>
      </c>
      <c r="AX457" s="180"/>
      <c r="AY457">
        <f>$AY$456</f>
        <v>1</v>
      </c>
    </row>
    <row r="458" spans="1:51" ht="23.25" customHeight="1" x14ac:dyDescent="0.15">
      <c r="A458" s="987"/>
      <c r="B458" s="253"/>
      <c r="C458" s="252"/>
      <c r="D458" s="253"/>
      <c r="E458" s="196"/>
      <c r="F458" s="197"/>
      <c r="G458" s="232" t="s">
        <v>710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710</v>
      </c>
      <c r="AC458" s="175"/>
      <c r="AD458" s="175"/>
      <c r="AE458" s="166" t="s">
        <v>710</v>
      </c>
      <c r="AF458" s="167"/>
      <c r="AG458" s="167"/>
      <c r="AH458" s="167"/>
      <c r="AI458" s="166" t="s">
        <v>710</v>
      </c>
      <c r="AJ458" s="167"/>
      <c r="AK458" s="167"/>
      <c r="AL458" s="167"/>
      <c r="AM458" s="166" t="s">
        <v>741</v>
      </c>
      <c r="AN458" s="167"/>
      <c r="AO458" s="167"/>
      <c r="AP458" s="168"/>
      <c r="AQ458" s="166" t="s">
        <v>710</v>
      </c>
      <c r="AR458" s="167"/>
      <c r="AS458" s="167"/>
      <c r="AT458" s="168"/>
      <c r="AU458" s="167" t="s">
        <v>710</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710</v>
      </c>
      <c r="AC459" s="224"/>
      <c r="AD459" s="224"/>
      <c r="AE459" s="166" t="s">
        <v>710</v>
      </c>
      <c r="AF459" s="167"/>
      <c r="AG459" s="167"/>
      <c r="AH459" s="168"/>
      <c r="AI459" s="166" t="s">
        <v>710</v>
      </c>
      <c r="AJ459" s="167"/>
      <c r="AK459" s="167"/>
      <c r="AL459" s="167"/>
      <c r="AM459" s="166" t="s">
        <v>741</v>
      </c>
      <c r="AN459" s="167"/>
      <c r="AO459" s="167"/>
      <c r="AP459" s="168"/>
      <c r="AQ459" s="166" t="s">
        <v>710</v>
      </c>
      <c r="AR459" s="167"/>
      <c r="AS459" s="167"/>
      <c r="AT459" s="168"/>
      <c r="AU459" s="167" t="s">
        <v>710</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7"/>
      <c r="AM460" s="166" t="s">
        <v>741</v>
      </c>
      <c r="AN460" s="167"/>
      <c r="AO460" s="167"/>
      <c r="AP460" s="168"/>
      <c r="AQ460" s="166" t="s">
        <v>710</v>
      </c>
      <c r="AR460" s="167"/>
      <c r="AS460" s="167"/>
      <c r="AT460" s="168"/>
      <c r="AU460" s="167" t="s">
        <v>710</v>
      </c>
      <c r="AV460" s="167"/>
      <c r="AW460" s="167"/>
      <c r="AX460" s="208"/>
      <c r="AY460">
        <f t="shared" si="68"/>
        <v>1</v>
      </c>
    </row>
    <row r="461" spans="1:51" ht="18.75" hidden="1" customHeight="1" x14ac:dyDescent="0.15">
      <c r="A461" s="98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394</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395</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394</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395</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7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7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4" t="s">
        <v>140</v>
      </c>
      <c r="B702" s="535"/>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7" t="s">
        <v>738</v>
      </c>
      <c r="AE702" s="888"/>
      <c r="AF702" s="889"/>
      <c r="AG702" s="877" t="s">
        <v>749</v>
      </c>
      <c r="AH702" s="878"/>
      <c r="AI702" s="878"/>
      <c r="AJ702" s="878"/>
      <c r="AK702" s="878"/>
      <c r="AL702" s="878"/>
      <c r="AM702" s="878"/>
      <c r="AN702" s="878"/>
      <c r="AO702" s="878"/>
      <c r="AP702" s="878"/>
      <c r="AQ702" s="878"/>
      <c r="AR702" s="878"/>
      <c r="AS702" s="878"/>
      <c r="AT702" s="878"/>
      <c r="AU702" s="878"/>
      <c r="AV702" s="878"/>
      <c r="AW702" s="878"/>
      <c r="AX702" s="879"/>
    </row>
    <row r="703" spans="1:51" ht="27" customHeight="1" x14ac:dyDescent="0.15">
      <c r="A703" s="536"/>
      <c r="B703" s="537"/>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84" t="s">
        <v>738</v>
      </c>
      <c r="AE703" s="185"/>
      <c r="AF703" s="186"/>
      <c r="AG703" s="595" t="s">
        <v>750</v>
      </c>
      <c r="AH703" s="596"/>
      <c r="AI703" s="596"/>
      <c r="AJ703" s="596"/>
      <c r="AK703" s="596"/>
      <c r="AL703" s="596"/>
      <c r="AM703" s="596"/>
      <c r="AN703" s="596"/>
      <c r="AO703" s="596"/>
      <c r="AP703" s="596"/>
      <c r="AQ703" s="596"/>
      <c r="AR703" s="596"/>
      <c r="AS703" s="596"/>
      <c r="AT703" s="596"/>
      <c r="AU703" s="596"/>
      <c r="AV703" s="596"/>
      <c r="AW703" s="596"/>
      <c r="AX703" s="597"/>
    </row>
    <row r="704" spans="1:51" ht="27" customHeight="1" x14ac:dyDescent="0.15">
      <c r="A704" s="538"/>
      <c r="B704" s="539"/>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738</v>
      </c>
      <c r="AE704" s="589"/>
      <c r="AF704" s="590"/>
      <c r="AG704" s="691" t="s">
        <v>751</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x14ac:dyDescent="0.15">
      <c r="A705" s="622" t="s">
        <v>39</v>
      </c>
      <c r="B705" s="76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738</v>
      </c>
      <c r="AE705" s="669"/>
      <c r="AF705" s="670"/>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65"/>
      <c r="C706" s="615"/>
      <c r="D706" s="616"/>
      <c r="E706" s="685" t="s">
        <v>373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747</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30.75" customHeight="1" x14ac:dyDescent="0.15">
      <c r="A707" s="659"/>
      <c r="B707" s="765"/>
      <c r="C707" s="617"/>
      <c r="D707" s="618"/>
      <c r="E707" s="688" t="s">
        <v>314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747</v>
      </c>
      <c r="AE707" s="589"/>
      <c r="AF707" s="590"/>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748</v>
      </c>
      <c r="AE708" s="669"/>
      <c r="AF708" s="670"/>
      <c r="AG708" s="531" t="s">
        <v>710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738</v>
      </c>
      <c r="AE709" s="185"/>
      <c r="AF709" s="186"/>
      <c r="AG709" s="595" t="s">
        <v>753</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748</v>
      </c>
      <c r="AE710" s="185"/>
      <c r="AF710" s="186"/>
      <c r="AG710" s="595" t="s">
        <v>710</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738</v>
      </c>
      <c r="AE711" s="185"/>
      <c r="AF711" s="186"/>
      <c r="AG711" s="595" t="s">
        <v>754</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9"/>
      <c r="B712" s="660"/>
      <c r="C712" s="592" t="s">
        <v>340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84" t="s">
        <v>748</v>
      </c>
      <c r="AE712" s="185"/>
      <c r="AF712" s="186"/>
      <c r="AG712" s="595" t="s">
        <v>710</v>
      </c>
      <c r="AH712" s="596"/>
      <c r="AI712" s="596"/>
      <c r="AJ712" s="596"/>
      <c r="AK712" s="596"/>
      <c r="AL712" s="596"/>
      <c r="AM712" s="596"/>
      <c r="AN712" s="596"/>
      <c r="AO712" s="596"/>
      <c r="AP712" s="596"/>
      <c r="AQ712" s="596"/>
      <c r="AR712" s="596"/>
      <c r="AS712" s="596"/>
      <c r="AT712" s="596"/>
      <c r="AU712" s="596"/>
      <c r="AV712" s="596"/>
      <c r="AW712" s="596"/>
      <c r="AX712" s="597"/>
    </row>
    <row r="713" spans="1:50" ht="41.25" customHeight="1" x14ac:dyDescent="0.15">
      <c r="A713" s="659"/>
      <c r="B713" s="660"/>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595" t="s">
        <v>755</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66" t="s">
        <v>319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8" t="s">
        <v>738</v>
      </c>
      <c r="AE714" s="589"/>
      <c r="AF714" s="590"/>
      <c r="AG714" s="691" t="s">
        <v>756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8"/>
      <c r="C715" s="663" t="s">
        <v>320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738</v>
      </c>
      <c r="AE715" s="669"/>
      <c r="AF715" s="670"/>
      <c r="AG715" s="531" t="s">
        <v>757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84" t="s">
        <v>748</v>
      </c>
      <c r="AE716" s="185"/>
      <c r="AF716" s="186"/>
      <c r="AG716" s="595" t="s">
        <v>710</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9"/>
      <c r="B717" s="660"/>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738</v>
      </c>
      <c r="AE717" s="185"/>
      <c r="AF717" s="186"/>
      <c r="AG717" s="595" t="s">
        <v>758</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88" t="s">
        <v>738</v>
      </c>
      <c r="AE718" s="589"/>
      <c r="AF718" s="590"/>
      <c r="AG718" s="691" t="s">
        <v>759</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2" t="s">
        <v>58</v>
      </c>
      <c r="B719" s="653"/>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7"/>
      <c r="AD719" s="668" t="s">
        <v>738</v>
      </c>
      <c r="AE719" s="669"/>
      <c r="AF719" s="669"/>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27" t="s">
        <v>333</v>
      </c>
      <c r="D720" s="925"/>
      <c r="E720" s="925"/>
      <c r="F720" s="928"/>
      <c r="G720" s="924" t="s">
        <v>334</v>
      </c>
      <c r="H720" s="925"/>
      <c r="I720" s="925"/>
      <c r="J720" s="925"/>
      <c r="K720" s="925"/>
      <c r="L720" s="925"/>
      <c r="M720" s="925"/>
      <c r="N720" s="924" t="s">
        <v>337</v>
      </c>
      <c r="O720" s="925"/>
      <c r="P720" s="925"/>
      <c r="Q720" s="925"/>
      <c r="R720" s="925"/>
      <c r="S720" s="925"/>
      <c r="T720" s="925"/>
      <c r="U720" s="925"/>
      <c r="V720" s="925"/>
      <c r="W720" s="925"/>
      <c r="X720" s="925"/>
      <c r="Y720" s="925"/>
      <c r="Z720" s="925"/>
      <c r="AA720" s="925"/>
      <c r="AB720" s="925"/>
      <c r="AC720" s="925"/>
      <c r="AD720" s="925"/>
      <c r="AE720" s="925"/>
      <c r="AF720" s="926"/>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4"/>
      <c r="B721" s="655"/>
      <c r="C721" s="911" t="s">
        <v>735</v>
      </c>
      <c r="D721" s="912"/>
      <c r="E721" s="912"/>
      <c r="F721" s="913"/>
      <c r="G721" s="929"/>
      <c r="H721" s="930"/>
      <c r="I721" s="77" t="str">
        <f>IF(OR(G721="　", G721=""), "", "-")</f>
        <v/>
      </c>
      <c r="J721" s="910"/>
      <c r="K721" s="910"/>
      <c r="L721" s="77" t="str">
        <f>IF(M721="","","-")</f>
        <v/>
      </c>
      <c r="M721" s="78"/>
      <c r="N721" s="907" t="s">
        <v>736</v>
      </c>
      <c r="O721" s="908"/>
      <c r="P721" s="908"/>
      <c r="Q721" s="908"/>
      <c r="R721" s="908"/>
      <c r="S721" s="908"/>
      <c r="T721" s="908"/>
      <c r="U721" s="908"/>
      <c r="V721" s="908"/>
      <c r="W721" s="908"/>
      <c r="X721" s="908"/>
      <c r="Y721" s="908"/>
      <c r="Z721" s="908"/>
      <c r="AA721" s="908"/>
      <c r="AB721" s="908"/>
      <c r="AC721" s="908"/>
      <c r="AD721" s="908"/>
      <c r="AE721" s="908"/>
      <c r="AF721" s="909"/>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54"/>
      <c r="B722" s="655"/>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54"/>
      <c r="B723" s="655"/>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54"/>
      <c r="B724" s="655"/>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56"/>
      <c r="B725" s="657"/>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8" t="s">
        <v>53</v>
      </c>
      <c r="D726" s="586"/>
      <c r="E726" s="586"/>
      <c r="F726" s="587"/>
      <c r="G726" s="791" t="s">
        <v>761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24"/>
      <c r="B727" s="625"/>
      <c r="C727" s="697" t="s">
        <v>57</v>
      </c>
      <c r="D727" s="698"/>
      <c r="E727" s="698"/>
      <c r="F727" s="699"/>
      <c r="G727" s="789" t="s">
        <v>762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0"/>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36.25" customHeight="1" thickBot="1" x14ac:dyDescent="0.2">
      <c r="A735" s="612" t="s">
        <v>763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69" t="s">
        <v>346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664</v>
      </c>
      <c r="B737" s="158"/>
      <c r="C737" s="158"/>
      <c r="D737" s="159"/>
      <c r="E737" s="105" t="s">
        <v>963</v>
      </c>
      <c r="F737" s="106"/>
      <c r="G737" s="106"/>
      <c r="H737" s="106"/>
      <c r="I737" s="106"/>
      <c r="J737" s="106"/>
      <c r="K737" s="106"/>
      <c r="L737" s="106"/>
      <c r="M737" s="106"/>
      <c r="N737" s="106"/>
      <c r="O737" s="106"/>
      <c r="P737" s="107"/>
      <c r="Q737" s="105" t="s">
        <v>956</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389</v>
      </c>
      <c r="B738" s="109"/>
      <c r="C738" s="109"/>
      <c r="D738" s="109"/>
      <c r="E738" s="105" t="s">
        <v>956</v>
      </c>
      <c r="F738" s="106"/>
      <c r="G738" s="106"/>
      <c r="H738" s="106"/>
      <c r="I738" s="106"/>
      <c r="J738" s="106"/>
      <c r="K738" s="106"/>
      <c r="L738" s="106"/>
      <c r="M738" s="106"/>
      <c r="N738" s="106"/>
      <c r="O738" s="106"/>
      <c r="P738" s="107"/>
      <c r="Q738" s="105" t="s">
        <v>957</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388</v>
      </c>
      <c r="B739" s="109"/>
      <c r="C739" s="109"/>
      <c r="D739" s="109"/>
      <c r="E739" s="105" t="s">
        <v>956</v>
      </c>
      <c r="F739" s="106"/>
      <c r="G739" s="106"/>
      <c r="H739" s="106"/>
      <c r="I739" s="106"/>
      <c r="J739" s="106"/>
      <c r="K739" s="106"/>
      <c r="L739" s="106"/>
      <c r="M739" s="106"/>
      <c r="N739" s="106"/>
      <c r="O739" s="106"/>
      <c r="P739" s="107"/>
      <c r="Q739" s="105" t="s">
        <v>957</v>
      </c>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387</v>
      </c>
      <c r="B740" s="109"/>
      <c r="C740" s="109"/>
      <c r="D740" s="109"/>
      <c r="E740" s="105" t="s">
        <v>964</v>
      </c>
      <c r="F740" s="106"/>
      <c r="G740" s="106"/>
      <c r="H740" s="106"/>
      <c r="I740" s="106"/>
      <c r="J740" s="106"/>
      <c r="K740" s="106"/>
      <c r="L740" s="106"/>
      <c r="M740" s="106"/>
      <c r="N740" s="106"/>
      <c r="O740" s="106"/>
      <c r="P740" s="107"/>
      <c r="Q740" s="105" t="s">
        <v>958</v>
      </c>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386</v>
      </c>
      <c r="B741" s="109"/>
      <c r="C741" s="109"/>
      <c r="D741" s="109"/>
      <c r="E741" s="105" t="s">
        <v>965</v>
      </c>
      <c r="F741" s="106"/>
      <c r="G741" s="106"/>
      <c r="H741" s="106"/>
      <c r="I741" s="106"/>
      <c r="J741" s="106"/>
      <c r="K741" s="106"/>
      <c r="L741" s="106"/>
      <c r="M741" s="106"/>
      <c r="N741" s="106"/>
      <c r="O741" s="106"/>
      <c r="P741" s="107"/>
      <c r="Q741" s="105" t="s">
        <v>959</v>
      </c>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385</v>
      </c>
      <c r="B742" s="109"/>
      <c r="C742" s="109"/>
      <c r="D742" s="109"/>
      <c r="E742" s="105" t="s">
        <v>961</v>
      </c>
      <c r="F742" s="106"/>
      <c r="G742" s="106"/>
      <c r="H742" s="106"/>
      <c r="I742" s="106"/>
      <c r="J742" s="106"/>
      <c r="K742" s="106"/>
      <c r="L742" s="106"/>
      <c r="M742" s="106"/>
      <c r="N742" s="106"/>
      <c r="O742" s="106"/>
      <c r="P742" s="107"/>
      <c r="Q742" s="105" t="s">
        <v>960</v>
      </c>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384</v>
      </c>
      <c r="B743" s="109"/>
      <c r="C743" s="109"/>
      <c r="D743" s="109"/>
      <c r="E743" s="105" t="s">
        <v>966</v>
      </c>
      <c r="F743" s="106"/>
      <c r="G743" s="106"/>
      <c r="H743" s="106"/>
      <c r="I743" s="106"/>
      <c r="J743" s="106"/>
      <c r="K743" s="106"/>
      <c r="L743" s="106"/>
      <c r="M743" s="106"/>
      <c r="N743" s="106"/>
      <c r="O743" s="106"/>
      <c r="P743" s="107"/>
      <c r="Q743" s="105" t="s">
        <v>961</v>
      </c>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383</v>
      </c>
      <c r="B744" s="109"/>
      <c r="C744" s="109"/>
      <c r="D744" s="109"/>
      <c r="E744" s="105" t="s">
        <v>960</v>
      </c>
      <c r="F744" s="106"/>
      <c r="G744" s="106"/>
      <c r="H744" s="106"/>
      <c r="I744" s="106"/>
      <c r="J744" s="106"/>
      <c r="K744" s="106"/>
      <c r="L744" s="106"/>
      <c r="M744" s="106"/>
      <c r="N744" s="106"/>
      <c r="O744" s="106"/>
      <c r="P744" s="107"/>
      <c r="Q744" s="105" t="s">
        <v>962</v>
      </c>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382</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703</v>
      </c>
      <c r="F746" s="113"/>
      <c r="G746" s="113"/>
      <c r="H746" s="100" t="str">
        <f>IF(E746="","","-")</f>
        <v>-</v>
      </c>
      <c r="I746" s="113"/>
      <c r="J746" s="113"/>
      <c r="K746" s="100" t="str">
        <f>IF(I746="","","-")</f>
        <v/>
      </c>
      <c r="L746" s="104">
        <v>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501</v>
      </c>
      <c r="B747" s="109"/>
      <c r="C747" s="109"/>
      <c r="D747" s="109"/>
      <c r="E747" s="112" t="s">
        <v>703</v>
      </c>
      <c r="F747" s="113"/>
      <c r="G747" s="113"/>
      <c r="H747" s="100" t="str">
        <f>IF(E747="","","-")</f>
        <v>-</v>
      </c>
      <c r="I747" s="113"/>
      <c r="J747" s="113"/>
      <c r="K747" s="100" t="str">
        <f>IF(I747="","","-")</f>
        <v/>
      </c>
      <c r="L747" s="104">
        <v>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376</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378</v>
      </c>
      <c r="B787" s="756"/>
      <c r="C787" s="756"/>
      <c r="D787" s="756"/>
      <c r="E787" s="756"/>
      <c r="F787" s="757"/>
      <c r="G787" s="444" t="s">
        <v>764</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767</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58"/>
      <c r="C788" s="758"/>
      <c r="D788" s="758"/>
      <c r="E788" s="758"/>
      <c r="F788" s="75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58"/>
      <c r="C789" s="758"/>
      <c r="D789" s="758"/>
      <c r="E789" s="758"/>
      <c r="F789" s="759"/>
      <c r="G789" s="454" t="s">
        <v>765</v>
      </c>
      <c r="H789" s="455"/>
      <c r="I789" s="455"/>
      <c r="J789" s="455"/>
      <c r="K789" s="456"/>
      <c r="L789" s="457" t="s">
        <v>766</v>
      </c>
      <c r="M789" s="458"/>
      <c r="N789" s="458"/>
      <c r="O789" s="458"/>
      <c r="P789" s="458"/>
      <c r="Q789" s="458"/>
      <c r="R789" s="458"/>
      <c r="S789" s="458"/>
      <c r="T789" s="458"/>
      <c r="U789" s="458"/>
      <c r="V789" s="458"/>
      <c r="W789" s="458"/>
      <c r="X789" s="459"/>
      <c r="Y789" s="460">
        <v>8287</v>
      </c>
      <c r="Z789" s="461"/>
      <c r="AA789" s="461"/>
      <c r="AB789" s="562"/>
      <c r="AC789" s="454" t="s">
        <v>768</v>
      </c>
      <c r="AD789" s="455"/>
      <c r="AE789" s="455"/>
      <c r="AF789" s="455"/>
      <c r="AG789" s="456"/>
      <c r="AH789" s="457" t="s">
        <v>769</v>
      </c>
      <c r="AI789" s="458"/>
      <c r="AJ789" s="458"/>
      <c r="AK789" s="458"/>
      <c r="AL789" s="458"/>
      <c r="AM789" s="458"/>
      <c r="AN789" s="458"/>
      <c r="AO789" s="458"/>
      <c r="AP789" s="458"/>
      <c r="AQ789" s="458"/>
      <c r="AR789" s="458"/>
      <c r="AS789" s="458"/>
      <c r="AT789" s="459"/>
      <c r="AU789" s="460">
        <v>3</v>
      </c>
      <c r="AV789" s="461"/>
      <c r="AW789" s="461"/>
      <c r="AX789" s="462"/>
    </row>
    <row r="790" spans="1:51" ht="24.75" hidden="1" customHeight="1" x14ac:dyDescent="0.15">
      <c r="A790" s="561"/>
      <c r="B790" s="758"/>
      <c r="C790" s="758"/>
      <c r="D790" s="758"/>
      <c r="E790" s="758"/>
      <c r="F790" s="759"/>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1"/>
      <c r="B791" s="758"/>
      <c r="C791" s="758"/>
      <c r="D791" s="758"/>
      <c r="E791" s="758"/>
      <c r="F791" s="759"/>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1"/>
      <c r="B792" s="758"/>
      <c r="C792" s="758"/>
      <c r="D792" s="758"/>
      <c r="E792" s="758"/>
      <c r="F792" s="759"/>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1"/>
      <c r="B793" s="758"/>
      <c r="C793" s="758"/>
      <c r="D793" s="758"/>
      <c r="E793" s="758"/>
      <c r="F793" s="759"/>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1"/>
      <c r="B794" s="758"/>
      <c r="C794" s="758"/>
      <c r="D794" s="758"/>
      <c r="E794" s="758"/>
      <c r="F794" s="759"/>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1"/>
      <c r="B795" s="758"/>
      <c r="C795" s="758"/>
      <c r="D795" s="758"/>
      <c r="E795" s="758"/>
      <c r="F795" s="759"/>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1"/>
      <c r="B796" s="758"/>
      <c r="C796" s="758"/>
      <c r="D796" s="758"/>
      <c r="E796" s="758"/>
      <c r="F796" s="759"/>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1"/>
      <c r="B797" s="758"/>
      <c r="C797" s="758"/>
      <c r="D797" s="758"/>
      <c r="E797" s="758"/>
      <c r="F797" s="759"/>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1"/>
      <c r="B798" s="758"/>
      <c r="C798" s="758"/>
      <c r="D798" s="758"/>
      <c r="E798" s="758"/>
      <c r="F798" s="759"/>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1"/>
      <c r="B799" s="758"/>
      <c r="C799" s="758"/>
      <c r="D799" s="758"/>
      <c r="E799" s="758"/>
      <c r="F799" s="759"/>
      <c r="G799" s="407" t="s">
        <v>20</v>
      </c>
      <c r="H799" s="408"/>
      <c r="I799" s="408"/>
      <c r="J799" s="408"/>
      <c r="K799" s="408"/>
      <c r="L799" s="409"/>
      <c r="M799" s="410"/>
      <c r="N799" s="410"/>
      <c r="O799" s="410"/>
      <c r="P799" s="410"/>
      <c r="Q799" s="410"/>
      <c r="R799" s="410"/>
      <c r="S799" s="410"/>
      <c r="T799" s="410"/>
      <c r="U799" s="410"/>
      <c r="V799" s="410"/>
      <c r="W799" s="410"/>
      <c r="X799" s="411"/>
      <c r="Y799" s="412">
        <f>SUM(Y789:AB798)</f>
        <v>8287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v>
      </c>
      <c r="AV799" s="413"/>
      <c r="AW799" s="413"/>
      <c r="AX799" s="415"/>
    </row>
    <row r="800" spans="1:51" ht="24.75" customHeight="1" x14ac:dyDescent="0.15">
      <c r="A800" s="561"/>
      <c r="B800" s="758"/>
      <c r="C800" s="758"/>
      <c r="D800" s="758"/>
      <c r="E800" s="758"/>
      <c r="F800" s="759"/>
      <c r="G800" s="444" t="s">
        <v>967</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772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58"/>
      <c r="C801" s="758"/>
      <c r="D801" s="758"/>
      <c r="E801" s="758"/>
      <c r="F801" s="75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1"/>
      <c r="B802" s="758"/>
      <c r="C802" s="758"/>
      <c r="D802" s="758"/>
      <c r="E802" s="758"/>
      <c r="F802" s="759"/>
      <c r="G802" s="454" t="s">
        <v>770</v>
      </c>
      <c r="H802" s="455"/>
      <c r="I802" s="455"/>
      <c r="J802" s="455"/>
      <c r="K802" s="456"/>
      <c r="L802" s="457" t="s">
        <v>771</v>
      </c>
      <c r="M802" s="458"/>
      <c r="N802" s="458"/>
      <c r="O802" s="458"/>
      <c r="P802" s="458"/>
      <c r="Q802" s="458"/>
      <c r="R802" s="458"/>
      <c r="S802" s="458"/>
      <c r="T802" s="458"/>
      <c r="U802" s="458"/>
      <c r="V802" s="458"/>
      <c r="W802" s="458"/>
      <c r="X802" s="459"/>
      <c r="Y802" s="460">
        <v>1324</v>
      </c>
      <c r="Z802" s="461"/>
      <c r="AA802" s="461"/>
      <c r="AB802" s="562"/>
      <c r="AC802" s="454" t="s">
        <v>773</v>
      </c>
      <c r="AD802" s="455"/>
      <c r="AE802" s="455"/>
      <c r="AF802" s="455"/>
      <c r="AG802" s="456"/>
      <c r="AH802" s="457" t="s">
        <v>774</v>
      </c>
      <c r="AI802" s="458"/>
      <c r="AJ802" s="458"/>
      <c r="AK802" s="458"/>
      <c r="AL802" s="458"/>
      <c r="AM802" s="458"/>
      <c r="AN802" s="458"/>
      <c r="AO802" s="458"/>
      <c r="AP802" s="458"/>
      <c r="AQ802" s="458"/>
      <c r="AR802" s="458"/>
      <c r="AS802" s="458"/>
      <c r="AT802" s="459"/>
      <c r="AU802" s="460">
        <v>1997</v>
      </c>
      <c r="AV802" s="461"/>
      <c r="AW802" s="461"/>
      <c r="AX802" s="462"/>
      <c r="AY802">
        <f t="shared" ref="AY802:AY812" si="115">$AY$800</f>
        <v>2</v>
      </c>
    </row>
    <row r="803" spans="1:51" ht="24.75" hidden="1" customHeight="1" x14ac:dyDescent="0.15">
      <c r="A803" s="561"/>
      <c r="B803" s="758"/>
      <c r="C803" s="758"/>
      <c r="D803" s="758"/>
      <c r="E803" s="758"/>
      <c r="F803" s="759"/>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61"/>
      <c r="B804" s="758"/>
      <c r="C804" s="758"/>
      <c r="D804" s="758"/>
      <c r="E804" s="758"/>
      <c r="F804" s="759"/>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61"/>
      <c r="B805" s="758"/>
      <c r="C805" s="758"/>
      <c r="D805" s="758"/>
      <c r="E805" s="758"/>
      <c r="F805" s="759"/>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1"/>
      <c r="B806" s="758"/>
      <c r="C806" s="758"/>
      <c r="D806" s="758"/>
      <c r="E806" s="758"/>
      <c r="F806" s="759"/>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1"/>
      <c r="B807" s="758"/>
      <c r="C807" s="758"/>
      <c r="D807" s="758"/>
      <c r="E807" s="758"/>
      <c r="F807" s="759"/>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1"/>
      <c r="B808" s="758"/>
      <c r="C808" s="758"/>
      <c r="D808" s="758"/>
      <c r="E808" s="758"/>
      <c r="F808" s="759"/>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1"/>
      <c r="B809" s="758"/>
      <c r="C809" s="758"/>
      <c r="D809" s="758"/>
      <c r="E809" s="758"/>
      <c r="F809" s="759"/>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1"/>
      <c r="B810" s="758"/>
      <c r="C810" s="758"/>
      <c r="D810" s="758"/>
      <c r="E810" s="758"/>
      <c r="F810" s="759"/>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1"/>
      <c r="B811" s="758"/>
      <c r="C811" s="758"/>
      <c r="D811" s="758"/>
      <c r="E811" s="758"/>
      <c r="F811" s="759"/>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61"/>
      <c r="B812" s="758"/>
      <c r="C812" s="758"/>
      <c r="D812" s="758"/>
      <c r="E812" s="758"/>
      <c r="F812" s="759"/>
      <c r="G812" s="407" t="s">
        <v>20</v>
      </c>
      <c r="H812" s="408"/>
      <c r="I812" s="408"/>
      <c r="J812" s="408"/>
      <c r="K812" s="408"/>
      <c r="L812" s="409"/>
      <c r="M812" s="410"/>
      <c r="N812" s="410"/>
      <c r="O812" s="410"/>
      <c r="P812" s="410"/>
      <c r="Q812" s="410"/>
      <c r="R812" s="410"/>
      <c r="S812" s="410"/>
      <c r="T812" s="410"/>
      <c r="U812" s="410"/>
      <c r="V812" s="410"/>
      <c r="W812" s="410"/>
      <c r="X812" s="411"/>
      <c r="Y812" s="412">
        <f>SUM(Y802:AB811)</f>
        <v>1324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1997</v>
      </c>
      <c r="AV812" s="413"/>
      <c r="AW812" s="413"/>
      <c r="AX812" s="415"/>
      <c r="AY812">
        <f t="shared" si="115"/>
        <v>2</v>
      </c>
    </row>
    <row r="813" spans="1:51" ht="24.75" customHeight="1" x14ac:dyDescent="0.15">
      <c r="A813" s="561"/>
      <c r="B813" s="758"/>
      <c r="C813" s="758"/>
      <c r="D813" s="758"/>
      <c r="E813" s="758"/>
      <c r="F813" s="759"/>
      <c r="G813" s="444" t="s">
        <v>951</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775</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1"/>
      <c r="B814" s="758"/>
      <c r="C814" s="758"/>
      <c r="D814" s="758"/>
      <c r="E814" s="758"/>
      <c r="F814" s="75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1"/>
      <c r="B815" s="758"/>
      <c r="C815" s="758"/>
      <c r="D815" s="758"/>
      <c r="E815" s="758"/>
      <c r="F815" s="759"/>
      <c r="G815" s="454" t="s">
        <v>765</v>
      </c>
      <c r="H815" s="455"/>
      <c r="I815" s="455"/>
      <c r="J815" s="455"/>
      <c r="K815" s="456"/>
      <c r="L815" s="457" t="s">
        <v>766</v>
      </c>
      <c r="M815" s="458"/>
      <c r="N815" s="458"/>
      <c r="O815" s="458"/>
      <c r="P815" s="458"/>
      <c r="Q815" s="458"/>
      <c r="R815" s="458"/>
      <c r="S815" s="458"/>
      <c r="T815" s="458"/>
      <c r="U815" s="458"/>
      <c r="V815" s="458"/>
      <c r="W815" s="458"/>
      <c r="X815" s="459"/>
      <c r="Y815" s="460">
        <v>863</v>
      </c>
      <c r="Z815" s="461"/>
      <c r="AA815" s="461"/>
      <c r="AB815" s="562"/>
      <c r="AC815" s="454" t="s">
        <v>949</v>
      </c>
      <c r="AD815" s="455"/>
      <c r="AE815" s="455"/>
      <c r="AF815" s="455"/>
      <c r="AG815" s="456"/>
      <c r="AH815" s="457" t="s">
        <v>950</v>
      </c>
      <c r="AI815" s="458"/>
      <c r="AJ815" s="458"/>
      <c r="AK815" s="458"/>
      <c r="AL815" s="458"/>
      <c r="AM815" s="458"/>
      <c r="AN815" s="458"/>
      <c r="AO815" s="458"/>
      <c r="AP815" s="458"/>
      <c r="AQ815" s="458"/>
      <c r="AR815" s="458"/>
      <c r="AS815" s="458"/>
      <c r="AT815" s="459"/>
      <c r="AU815" s="460">
        <v>0</v>
      </c>
      <c r="AV815" s="461"/>
      <c r="AW815" s="461"/>
      <c r="AX815" s="462"/>
      <c r="AY815">
        <f t="shared" ref="AY815:AY825" si="116">$AY$813</f>
        <v>2</v>
      </c>
    </row>
    <row r="816" spans="1:51" ht="24.75" hidden="1" customHeight="1" x14ac:dyDescent="0.15">
      <c r="A816" s="561"/>
      <c r="B816" s="758"/>
      <c r="C816" s="758"/>
      <c r="D816" s="758"/>
      <c r="E816" s="758"/>
      <c r="F816" s="759"/>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61"/>
      <c r="B817" s="758"/>
      <c r="C817" s="758"/>
      <c r="D817" s="758"/>
      <c r="E817" s="758"/>
      <c r="F817" s="759"/>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61"/>
      <c r="B818" s="758"/>
      <c r="C818" s="758"/>
      <c r="D818" s="758"/>
      <c r="E818" s="758"/>
      <c r="F818" s="759"/>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61"/>
      <c r="B819" s="758"/>
      <c r="C819" s="758"/>
      <c r="D819" s="758"/>
      <c r="E819" s="758"/>
      <c r="F819" s="759"/>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61"/>
      <c r="B820" s="758"/>
      <c r="C820" s="758"/>
      <c r="D820" s="758"/>
      <c r="E820" s="758"/>
      <c r="F820" s="759"/>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61"/>
      <c r="B821" s="758"/>
      <c r="C821" s="758"/>
      <c r="D821" s="758"/>
      <c r="E821" s="758"/>
      <c r="F821" s="759"/>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61"/>
      <c r="B822" s="758"/>
      <c r="C822" s="758"/>
      <c r="D822" s="758"/>
      <c r="E822" s="758"/>
      <c r="F822" s="759"/>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61"/>
      <c r="B823" s="758"/>
      <c r="C823" s="758"/>
      <c r="D823" s="758"/>
      <c r="E823" s="758"/>
      <c r="F823" s="759"/>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61"/>
      <c r="B824" s="758"/>
      <c r="C824" s="758"/>
      <c r="D824" s="758"/>
      <c r="E824" s="758"/>
      <c r="F824" s="759"/>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61"/>
      <c r="B825" s="758"/>
      <c r="C825" s="758"/>
      <c r="D825" s="758"/>
      <c r="E825" s="758"/>
      <c r="F825" s="759"/>
      <c r="G825" s="407" t="s">
        <v>20</v>
      </c>
      <c r="H825" s="408"/>
      <c r="I825" s="408"/>
      <c r="J825" s="408"/>
      <c r="K825" s="408"/>
      <c r="L825" s="409"/>
      <c r="M825" s="410"/>
      <c r="N825" s="410"/>
      <c r="O825" s="410"/>
      <c r="P825" s="410"/>
      <c r="Q825" s="410"/>
      <c r="R825" s="410"/>
      <c r="S825" s="410"/>
      <c r="T825" s="410"/>
      <c r="U825" s="410"/>
      <c r="V825" s="410"/>
      <c r="W825" s="410"/>
      <c r="X825" s="411"/>
      <c r="Y825" s="412">
        <f>SUM(Y815:AB824)</f>
        <v>863</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2</v>
      </c>
    </row>
    <row r="826" spans="1:51" ht="24.75" customHeight="1" x14ac:dyDescent="0.15">
      <c r="A826" s="561"/>
      <c r="B826" s="758"/>
      <c r="C826" s="758"/>
      <c r="D826" s="758"/>
      <c r="E826" s="758"/>
      <c r="F826" s="759"/>
      <c r="G826" s="444" t="s">
        <v>777</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952</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1"/>
      <c r="B827" s="758"/>
      <c r="C827" s="758"/>
      <c r="D827" s="758"/>
      <c r="E827" s="758"/>
      <c r="F827" s="75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1"/>
      <c r="B828" s="758"/>
      <c r="C828" s="758"/>
      <c r="D828" s="758"/>
      <c r="E828" s="758"/>
      <c r="F828" s="759"/>
      <c r="G828" s="454" t="s">
        <v>776</v>
      </c>
      <c r="H828" s="455"/>
      <c r="I828" s="455"/>
      <c r="J828" s="455"/>
      <c r="K828" s="456"/>
      <c r="L828" s="457" t="s">
        <v>778</v>
      </c>
      <c r="M828" s="458"/>
      <c r="N828" s="458"/>
      <c r="O828" s="458"/>
      <c r="P828" s="458"/>
      <c r="Q828" s="458"/>
      <c r="R828" s="458"/>
      <c r="S828" s="458"/>
      <c r="T828" s="458"/>
      <c r="U828" s="458"/>
      <c r="V828" s="458"/>
      <c r="W828" s="458"/>
      <c r="X828" s="459"/>
      <c r="Y828" s="460">
        <v>1361</v>
      </c>
      <c r="Z828" s="461"/>
      <c r="AA828" s="461"/>
      <c r="AB828" s="562"/>
      <c r="AC828" s="454" t="s">
        <v>765</v>
      </c>
      <c r="AD828" s="455"/>
      <c r="AE828" s="455"/>
      <c r="AF828" s="455"/>
      <c r="AG828" s="456"/>
      <c r="AH828" s="457" t="s">
        <v>766</v>
      </c>
      <c r="AI828" s="458"/>
      <c r="AJ828" s="458"/>
      <c r="AK828" s="458"/>
      <c r="AL828" s="458"/>
      <c r="AM828" s="458"/>
      <c r="AN828" s="458"/>
      <c r="AO828" s="458"/>
      <c r="AP828" s="458"/>
      <c r="AQ828" s="458"/>
      <c r="AR828" s="458"/>
      <c r="AS828" s="458"/>
      <c r="AT828" s="459"/>
      <c r="AU828" s="460">
        <v>645</v>
      </c>
      <c r="AV828" s="461"/>
      <c r="AW828" s="461"/>
      <c r="AX828" s="462"/>
      <c r="AY828">
        <f t="shared" ref="AY828:AY838" si="117">$AY$826</f>
        <v>2</v>
      </c>
    </row>
    <row r="829" spans="1:51" ht="24.75" hidden="1" customHeight="1" x14ac:dyDescent="0.15">
      <c r="A829" s="561"/>
      <c r="B829" s="758"/>
      <c r="C829" s="758"/>
      <c r="D829" s="758"/>
      <c r="E829" s="758"/>
      <c r="F829" s="759"/>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hidden="1" customHeight="1" x14ac:dyDescent="0.15">
      <c r="A830" s="561"/>
      <c r="B830" s="758"/>
      <c r="C830" s="758"/>
      <c r="D830" s="758"/>
      <c r="E830" s="758"/>
      <c r="F830" s="759"/>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61"/>
      <c r="B831" s="758"/>
      <c r="C831" s="758"/>
      <c r="D831" s="758"/>
      <c r="E831" s="758"/>
      <c r="F831" s="759"/>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61"/>
      <c r="B832" s="758"/>
      <c r="C832" s="758"/>
      <c r="D832" s="758"/>
      <c r="E832" s="758"/>
      <c r="F832" s="759"/>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61"/>
      <c r="B833" s="758"/>
      <c r="C833" s="758"/>
      <c r="D833" s="758"/>
      <c r="E833" s="758"/>
      <c r="F833" s="759"/>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61"/>
      <c r="B834" s="758"/>
      <c r="C834" s="758"/>
      <c r="D834" s="758"/>
      <c r="E834" s="758"/>
      <c r="F834" s="759"/>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61"/>
      <c r="B835" s="758"/>
      <c r="C835" s="758"/>
      <c r="D835" s="758"/>
      <c r="E835" s="758"/>
      <c r="F835" s="759"/>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61"/>
      <c r="B836" s="758"/>
      <c r="C836" s="758"/>
      <c r="D836" s="758"/>
      <c r="E836" s="758"/>
      <c r="F836" s="759"/>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61"/>
      <c r="B837" s="758"/>
      <c r="C837" s="758"/>
      <c r="D837" s="758"/>
      <c r="E837" s="758"/>
      <c r="F837" s="759"/>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61"/>
      <c r="B838" s="758"/>
      <c r="C838" s="758"/>
      <c r="D838" s="758"/>
      <c r="E838" s="758"/>
      <c r="F838" s="759"/>
      <c r="G838" s="407" t="s">
        <v>20</v>
      </c>
      <c r="H838" s="408"/>
      <c r="I838" s="408"/>
      <c r="J838" s="408"/>
      <c r="K838" s="408"/>
      <c r="L838" s="409"/>
      <c r="M838" s="410"/>
      <c r="N838" s="410"/>
      <c r="O838" s="410"/>
      <c r="P838" s="410"/>
      <c r="Q838" s="410"/>
      <c r="R838" s="410"/>
      <c r="S838" s="410"/>
      <c r="T838" s="410"/>
      <c r="U838" s="410"/>
      <c r="V838" s="410"/>
      <c r="W838" s="410"/>
      <c r="X838" s="411"/>
      <c r="Y838" s="412">
        <f>SUM(Y828:AB837)</f>
        <v>1361</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645</v>
      </c>
      <c r="AV838" s="413"/>
      <c r="AW838" s="413"/>
      <c r="AX838" s="415"/>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48" t="s">
        <v>338</v>
      </c>
      <c r="AM839" s="949"/>
      <c r="AN839" s="949"/>
      <c r="AO839" s="102" t="s">
        <v>779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359</v>
      </c>
      <c r="AI844" s="348"/>
      <c r="AJ844" s="348"/>
      <c r="AK844" s="348"/>
      <c r="AL844" s="348" t="s">
        <v>21</v>
      </c>
      <c r="AM844" s="348"/>
      <c r="AN844" s="348"/>
      <c r="AO844" s="431"/>
      <c r="AP844" s="432" t="s">
        <v>296</v>
      </c>
      <c r="AQ844" s="432"/>
      <c r="AR844" s="432"/>
      <c r="AS844" s="432"/>
      <c r="AT844" s="432"/>
      <c r="AU844" s="432"/>
      <c r="AV844" s="432"/>
      <c r="AW844" s="432"/>
      <c r="AX844" s="432"/>
    </row>
    <row r="845" spans="1:51" ht="30" customHeight="1" x14ac:dyDescent="0.15">
      <c r="A845" s="402">
        <v>1</v>
      </c>
      <c r="B845" s="402">
        <v>1</v>
      </c>
      <c r="C845" s="421" t="s">
        <v>781</v>
      </c>
      <c r="D845" s="416"/>
      <c r="E845" s="416"/>
      <c r="F845" s="416"/>
      <c r="G845" s="416"/>
      <c r="H845" s="416"/>
      <c r="I845" s="416"/>
      <c r="J845" s="417">
        <v>3120001077469</v>
      </c>
      <c r="K845" s="418"/>
      <c r="L845" s="418"/>
      <c r="M845" s="418"/>
      <c r="N845" s="418"/>
      <c r="O845" s="418"/>
      <c r="P845" s="317" t="s">
        <v>785</v>
      </c>
      <c r="Q845" s="318"/>
      <c r="R845" s="318"/>
      <c r="S845" s="318"/>
      <c r="T845" s="318"/>
      <c r="U845" s="318"/>
      <c r="V845" s="318"/>
      <c r="W845" s="318"/>
      <c r="X845" s="318"/>
      <c r="Y845" s="319">
        <v>8287</v>
      </c>
      <c r="Z845" s="320"/>
      <c r="AA845" s="320"/>
      <c r="AB845" s="321"/>
      <c r="AC845" s="323" t="s">
        <v>802</v>
      </c>
      <c r="AD845" s="324"/>
      <c r="AE845" s="324"/>
      <c r="AF845" s="324"/>
      <c r="AG845" s="324"/>
      <c r="AH845" s="419" t="s">
        <v>803</v>
      </c>
      <c r="AI845" s="420"/>
      <c r="AJ845" s="420"/>
      <c r="AK845" s="420"/>
      <c r="AL845" s="327" t="s">
        <v>803</v>
      </c>
      <c r="AM845" s="328"/>
      <c r="AN845" s="328"/>
      <c r="AO845" s="329"/>
      <c r="AP845" s="322" t="s">
        <v>805</v>
      </c>
      <c r="AQ845" s="322"/>
      <c r="AR845" s="322"/>
      <c r="AS845" s="322"/>
      <c r="AT845" s="322"/>
      <c r="AU845" s="322"/>
      <c r="AV845" s="322"/>
      <c r="AW845" s="322"/>
      <c r="AX845" s="322"/>
    </row>
    <row r="846" spans="1:51" ht="30" customHeight="1" x14ac:dyDescent="0.15">
      <c r="A846" s="402">
        <v>2</v>
      </c>
      <c r="B846" s="402">
        <v>1</v>
      </c>
      <c r="C846" s="421" t="s">
        <v>784</v>
      </c>
      <c r="D846" s="416"/>
      <c r="E846" s="416"/>
      <c r="F846" s="416"/>
      <c r="G846" s="416"/>
      <c r="H846" s="416"/>
      <c r="I846" s="416"/>
      <c r="J846" s="417">
        <v>1120001063033</v>
      </c>
      <c r="K846" s="418"/>
      <c r="L846" s="418"/>
      <c r="M846" s="418"/>
      <c r="N846" s="418"/>
      <c r="O846" s="418"/>
      <c r="P846" s="317" t="s">
        <v>786</v>
      </c>
      <c r="Q846" s="318"/>
      <c r="R846" s="318"/>
      <c r="S846" s="318"/>
      <c r="T846" s="318"/>
      <c r="U846" s="318"/>
      <c r="V846" s="318"/>
      <c r="W846" s="318"/>
      <c r="X846" s="318"/>
      <c r="Y846" s="319">
        <v>2578</v>
      </c>
      <c r="Z846" s="320"/>
      <c r="AA846" s="320"/>
      <c r="AB846" s="321"/>
      <c r="AC846" s="323" t="s">
        <v>802</v>
      </c>
      <c r="AD846" s="324"/>
      <c r="AE846" s="324"/>
      <c r="AF846" s="324"/>
      <c r="AG846" s="324"/>
      <c r="AH846" s="419" t="s">
        <v>710</v>
      </c>
      <c r="AI846" s="420"/>
      <c r="AJ846" s="420"/>
      <c r="AK846" s="420"/>
      <c r="AL846" s="327" t="s">
        <v>710</v>
      </c>
      <c r="AM846" s="328"/>
      <c r="AN846" s="328"/>
      <c r="AO846" s="329"/>
      <c r="AP846" s="322" t="s">
        <v>804</v>
      </c>
      <c r="AQ846" s="322"/>
      <c r="AR846" s="322"/>
      <c r="AS846" s="322"/>
      <c r="AT846" s="322"/>
      <c r="AU846" s="322"/>
      <c r="AV846" s="322"/>
      <c r="AW846" s="322"/>
      <c r="AX846" s="322"/>
      <c r="AY846">
        <f>COUNTA($C$846)</f>
        <v>1</v>
      </c>
    </row>
    <row r="847" spans="1:51" ht="30" customHeight="1" x14ac:dyDescent="0.15">
      <c r="A847" s="402">
        <v>3</v>
      </c>
      <c r="B847" s="402">
        <v>1</v>
      </c>
      <c r="C847" s="421" t="s">
        <v>782</v>
      </c>
      <c r="D847" s="416"/>
      <c r="E847" s="416"/>
      <c r="F847" s="416"/>
      <c r="G847" s="416"/>
      <c r="H847" s="416"/>
      <c r="I847" s="416"/>
      <c r="J847" s="417">
        <v>5011101011888</v>
      </c>
      <c r="K847" s="418"/>
      <c r="L847" s="418"/>
      <c r="M847" s="418"/>
      <c r="N847" s="418"/>
      <c r="O847" s="418"/>
      <c r="P847" s="317" t="s">
        <v>787</v>
      </c>
      <c r="Q847" s="318"/>
      <c r="R847" s="318"/>
      <c r="S847" s="318"/>
      <c r="T847" s="318"/>
      <c r="U847" s="318"/>
      <c r="V847" s="318"/>
      <c r="W847" s="318"/>
      <c r="X847" s="318"/>
      <c r="Y847" s="319">
        <v>1862</v>
      </c>
      <c r="Z847" s="320"/>
      <c r="AA847" s="320"/>
      <c r="AB847" s="321"/>
      <c r="AC847" s="323" t="s">
        <v>802</v>
      </c>
      <c r="AD847" s="324"/>
      <c r="AE847" s="324"/>
      <c r="AF847" s="324"/>
      <c r="AG847" s="324"/>
      <c r="AH847" s="419" t="s">
        <v>803</v>
      </c>
      <c r="AI847" s="420"/>
      <c r="AJ847" s="420"/>
      <c r="AK847" s="420"/>
      <c r="AL847" s="327" t="s">
        <v>803</v>
      </c>
      <c r="AM847" s="328"/>
      <c r="AN847" s="328"/>
      <c r="AO847" s="329"/>
      <c r="AP847" s="322" t="s">
        <v>805</v>
      </c>
      <c r="AQ847" s="322"/>
      <c r="AR847" s="322"/>
      <c r="AS847" s="322"/>
      <c r="AT847" s="322"/>
      <c r="AU847" s="322"/>
      <c r="AV847" s="322"/>
      <c r="AW847" s="322"/>
      <c r="AX847" s="322"/>
      <c r="AY847">
        <f>COUNTA($C$847)</f>
        <v>1</v>
      </c>
    </row>
    <row r="848" spans="1:51" ht="30" customHeight="1" x14ac:dyDescent="0.15">
      <c r="A848" s="402">
        <v>4</v>
      </c>
      <c r="B848" s="402">
        <v>1</v>
      </c>
      <c r="C848" s="421" t="s">
        <v>788</v>
      </c>
      <c r="D848" s="416"/>
      <c r="E848" s="416"/>
      <c r="F848" s="416"/>
      <c r="G848" s="416"/>
      <c r="H848" s="416"/>
      <c r="I848" s="416"/>
      <c r="J848" s="417">
        <v>7120001004931</v>
      </c>
      <c r="K848" s="418"/>
      <c r="L848" s="418"/>
      <c r="M848" s="418"/>
      <c r="N848" s="418"/>
      <c r="O848" s="418"/>
      <c r="P848" s="317" t="s">
        <v>789</v>
      </c>
      <c r="Q848" s="318"/>
      <c r="R848" s="318"/>
      <c r="S848" s="318"/>
      <c r="T848" s="318"/>
      <c r="U848" s="318"/>
      <c r="V848" s="318"/>
      <c r="W848" s="318"/>
      <c r="X848" s="318"/>
      <c r="Y848" s="319">
        <v>1183</v>
      </c>
      <c r="Z848" s="320"/>
      <c r="AA848" s="320"/>
      <c r="AB848" s="321"/>
      <c r="AC848" s="323" t="s">
        <v>802</v>
      </c>
      <c r="AD848" s="324"/>
      <c r="AE848" s="324"/>
      <c r="AF848" s="324"/>
      <c r="AG848" s="324"/>
      <c r="AH848" s="325" t="s">
        <v>710</v>
      </c>
      <c r="AI848" s="326"/>
      <c r="AJ848" s="326"/>
      <c r="AK848" s="326"/>
      <c r="AL848" s="327" t="s">
        <v>710</v>
      </c>
      <c r="AM848" s="328"/>
      <c r="AN848" s="328"/>
      <c r="AO848" s="329"/>
      <c r="AP848" s="322" t="s">
        <v>804</v>
      </c>
      <c r="AQ848" s="322"/>
      <c r="AR848" s="322"/>
      <c r="AS848" s="322"/>
      <c r="AT848" s="322"/>
      <c r="AU848" s="322"/>
      <c r="AV848" s="322"/>
      <c r="AW848" s="322"/>
      <c r="AX848" s="322"/>
      <c r="AY848">
        <f>COUNTA($C$848)</f>
        <v>1</v>
      </c>
    </row>
    <row r="849" spans="1:51" ht="30" customHeight="1" x14ac:dyDescent="0.15">
      <c r="A849" s="402">
        <v>5</v>
      </c>
      <c r="B849" s="402">
        <v>1</v>
      </c>
      <c r="C849" s="421" t="s">
        <v>790</v>
      </c>
      <c r="D849" s="416"/>
      <c r="E849" s="416"/>
      <c r="F849" s="416"/>
      <c r="G849" s="416"/>
      <c r="H849" s="416"/>
      <c r="I849" s="416"/>
      <c r="J849" s="417">
        <v>4011101011880</v>
      </c>
      <c r="K849" s="418"/>
      <c r="L849" s="418"/>
      <c r="M849" s="418"/>
      <c r="N849" s="418"/>
      <c r="O849" s="418"/>
      <c r="P849" s="317" t="s">
        <v>791</v>
      </c>
      <c r="Q849" s="318"/>
      <c r="R849" s="318"/>
      <c r="S849" s="318"/>
      <c r="T849" s="318"/>
      <c r="U849" s="318"/>
      <c r="V849" s="318"/>
      <c r="W849" s="318"/>
      <c r="X849" s="318"/>
      <c r="Y849" s="319">
        <v>1134</v>
      </c>
      <c r="Z849" s="320"/>
      <c r="AA849" s="320"/>
      <c r="AB849" s="321"/>
      <c r="AC849" s="323" t="s">
        <v>802</v>
      </c>
      <c r="AD849" s="324"/>
      <c r="AE849" s="324"/>
      <c r="AF849" s="324"/>
      <c r="AG849" s="324"/>
      <c r="AH849" s="325" t="s">
        <v>710</v>
      </c>
      <c r="AI849" s="326"/>
      <c r="AJ849" s="326"/>
      <c r="AK849" s="326"/>
      <c r="AL849" s="327" t="s">
        <v>710</v>
      </c>
      <c r="AM849" s="328"/>
      <c r="AN849" s="328"/>
      <c r="AO849" s="329"/>
      <c r="AP849" s="322" t="s">
        <v>804</v>
      </c>
      <c r="AQ849" s="322"/>
      <c r="AR849" s="322"/>
      <c r="AS849" s="322"/>
      <c r="AT849" s="322"/>
      <c r="AU849" s="322"/>
      <c r="AV849" s="322"/>
      <c r="AW849" s="322"/>
      <c r="AX849" s="322"/>
      <c r="AY849">
        <f>COUNTA($C$849)</f>
        <v>1</v>
      </c>
    </row>
    <row r="850" spans="1:51" ht="30" customHeight="1" x14ac:dyDescent="0.15">
      <c r="A850" s="402">
        <v>6</v>
      </c>
      <c r="B850" s="402">
        <v>1</v>
      </c>
      <c r="C850" s="421" t="s">
        <v>781</v>
      </c>
      <c r="D850" s="416"/>
      <c r="E850" s="416"/>
      <c r="F850" s="416"/>
      <c r="G850" s="416"/>
      <c r="H850" s="416"/>
      <c r="I850" s="416"/>
      <c r="J850" s="417">
        <v>3120001077469</v>
      </c>
      <c r="K850" s="418"/>
      <c r="L850" s="418"/>
      <c r="M850" s="418"/>
      <c r="N850" s="418"/>
      <c r="O850" s="418"/>
      <c r="P850" s="317" t="s">
        <v>792</v>
      </c>
      <c r="Q850" s="318"/>
      <c r="R850" s="318"/>
      <c r="S850" s="318"/>
      <c r="T850" s="318"/>
      <c r="U850" s="318"/>
      <c r="V850" s="318"/>
      <c r="W850" s="318"/>
      <c r="X850" s="318"/>
      <c r="Y850" s="319">
        <v>955</v>
      </c>
      <c r="Z850" s="320"/>
      <c r="AA850" s="320"/>
      <c r="AB850" s="321"/>
      <c r="AC850" s="323" t="s">
        <v>802</v>
      </c>
      <c r="AD850" s="324"/>
      <c r="AE850" s="324"/>
      <c r="AF850" s="324"/>
      <c r="AG850" s="324"/>
      <c r="AH850" s="325" t="s">
        <v>710</v>
      </c>
      <c r="AI850" s="326"/>
      <c r="AJ850" s="326"/>
      <c r="AK850" s="326"/>
      <c r="AL850" s="327" t="s">
        <v>710</v>
      </c>
      <c r="AM850" s="328"/>
      <c r="AN850" s="328"/>
      <c r="AO850" s="329"/>
      <c r="AP850" s="322" t="s">
        <v>804</v>
      </c>
      <c r="AQ850" s="322"/>
      <c r="AR850" s="322"/>
      <c r="AS850" s="322"/>
      <c r="AT850" s="322"/>
      <c r="AU850" s="322"/>
      <c r="AV850" s="322"/>
      <c r="AW850" s="322"/>
      <c r="AX850" s="322"/>
      <c r="AY850">
        <f>COUNTA($C$850)</f>
        <v>1</v>
      </c>
    </row>
    <row r="851" spans="1:51" ht="30" customHeight="1" x14ac:dyDescent="0.15">
      <c r="A851" s="402">
        <v>7</v>
      </c>
      <c r="B851" s="402">
        <v>1</v>
      </c>
      <c r="C851" s="421" t="s">
        <v>783</v>
      </c>
      <c r="D851" s="416"/>
      <c r="E851" s="416"/>
      <c r="F851" s="416"/>
      <c r="G851" s="416"/>
      <c r="H851" s="416"/>
      <c r="I851" s="416"/>
      <c r="J851" s="417">
        <v>2230001001055</v>
      </c>
      <c r="K851" s="418"/>
      <c r="L851" s="418"/>
      <c r="M851" s="418"/>
      <c r="N851" s="418"/>
      <c r="O851" s="418"/>
      <c r="P851" s="317" t="s">
        <v>793</v>
      </c>
      <c r="Q851" s="318"/>
      <c r="R851" s="318"/>
      <c r="S851" s="318"/>
      <c r="T851" s="318"/>
      <c r="U851" s="318"/>
      <c r="V851" s="318"/>
      <c r="W851" s="318"/>
      <c r="X851" s="318"/>
      <c r="Y851" s="319">
        <v>778</v>
      </c>
      <c r="Z851" s="320"/>
      <c r="AA851" s="320"/>
      <c r="AB851" s="321"/>
      <c r="AC851" s="323" t="s">
        <v>802</v>
      </c>
      <c r="AD851" s="324"/>
      <c r="AE851" s="324"/>
      <c r="AF851" s="324"/>
      <c r="AG851" s="324"/>
      <c r="AH851" s="325" t="s">
        <v>710</v>
      </c>
      <c r="AI851" s="326"/>
      <c r="AJ851" s="326"/>
      <c r="AK851" s="326"/>
      <c r="AL851" s="327" t="s">
        <v>710</v>
      </c>
      <c r="AM851" s="328"/>
      <c r="AN851" s="328"/>
      <c r="AO851" s="329"/>
      <c r="AP851" s="322" t="s">
        <v>804</v>
      </c>
      <c r="AQ851" s="322"/>
      <c r="AR851" s="322"/>
      <c r="AS851" s="322"/>
      <c r="AT851" s="322"/>
      <c r="AU851" s="322"/>
      <c r="AV851" s="322"/>
      <c r="AW851" s="322"/>
      <c r="AX851" s="322"/>
      <c r="AY851">
        <f>COUNTA($C$851)</f>
        <v>1</v>
      </c>
    </row>
    <row r="852" spans="1:51" ht="30" customHeight="1" x14ac:dyDescent="0.15">
      <c r="A852" s="402">
        <v>8</v>
      </c>
      <c r="B852" s="402">
        <v>1</v>
      </c>
      <c r="C852" s="421" t="s">
        <v>794</v>
      </c>
      <c r="D852" s="416"/>
      <c r="E852" s="416"/>
      <c r="F852" s="416"/>
      <c r="G852" s="416"/>
      <c r="H852" s="416"/>
      <c r="I852" s="416"/>
      <c r="J852" s="417">
        <v>9060001013417</v>
      </c>
      <c r="K852" s="418"/>
      <c r="L852" s="418"/>
      <c r="M852" s="418"/>
      <c r="N852" s="418"/>
      <c r="O852" s="418"/>
      <c r="P852" s="317" t="s">
        <v>795</v>
      </c>
      <c r="Q852" s="318"/>
      <c r="R852" s="318"/>
      <c r="S852" s="318"/>
      <c r="T852" s="318"/>
      <c r="U852" s="318"/>
      <c r="V852" s="318"/>
      <c r="W852" s="318"/>
      <c r="X852" s="318"/>
      <c r="Y852" s="319">
        <v>409</v>
      </c>
      <c r="Z852" s="320"/>
      <c r="AA852" s="320"/>
      <c r="AB852" s="321"/>
      <c r="AC852" s="323" t="s">
        <v>365</v>
      </c>
      <c r="AD852" s="324"/>
      <c r="AE852" s="324"/>
      <c r="AF852" s="324"/>
      <c r="AG852" s="324"/>
      <c r="AH852" s="325" t="s">
        <v>710</v>
      </c>
      <c r="AI852" s="326"/>
      <c r="AJ852" s="326"/>
      <c r="AK852" s="326"/>
      <c r="AL852" s="327" t="s">
        <v>710</v>
      </c>
      <c r="AM852" s="328"/>
      <c r="AN852" s="328"/>
      <c r="AO852" s="329"/>
      <c r="AP852" s="322" t="s">
        <v>804</v>
      </c>
      <c r="AQ852" s="322"/>
      <c r="AR852" s="322"/>
      <c r="AS852" s="322"/>
      <c r="AT852" s="322"/>
      <c r="AU852" s="322"/>
      <c r="AV852" s="322"/>
      <c r="AW852" s="322"/>
      <c r="AX852" s="322"/>
      <c r="AY852">
        <f>COUNTA($C$852)</f>
        <v>1</v>
      </c>
    </row>
    <row r="853" spans="1:51" ht="30" customHeight="1" x14ac:dyDescent="0.15">
      <c r="A853" s="402">
        <v>9</v>
      </c>
      <c r="B853" s="402">
        <v>1</v>
      </c>
      <c r="C853" s="421" t="s">
        <v>796</v>
      </c>
      <c r="D853" s="416"/>
      <c r="E853" s="416"/>
      <c r="F853" s="416"/>
      <c r="G853" s="416"/>
      <c r="H853" s="416"/>
      <c r="I853" s="416"/>
      <c r="J853" s="417">
        <v>9080001004380</v>
      </c>
      <c r="K853" s="418"/>
      <c r="L853" s="418"/>
      <c r="M853" s="418"/>
      <c r="N853" s="418"/>
      <c r="O853" s="418"/>
      <c r="P853" s="317" t="s">
        <v>797</v>
      </c>
      <c r="Q853" s="318"/>
      <c r="R853" s="318"/>
      <c r="S853" s="318"/>
      <c r="T853" s="318"/>
      <c r="U853" s="318"/>
      <c r="V853" s="318"/>
      <c r="W853" s="318"/>
      <c r="X853" s="318"/>
      <c r="Y853" s="319">
        <v>384</v>
      </c>
      <c r="Z853" s="320"/>
      <c r="AA853" s="320"/>
      <c r="AB853" s="321"/>
      <c r="AC853" s="323" t="s">
        <v>371</v>
      </c>
      <c r="AD853" s="324"/>
      <c r="AE853" s="324"/>
      <c r="AF853" s="324"/>
      <c r="AG853" s="324"/>
      <c r="AH853" s="325" t="s">
        <v>710</v>
      </c>
      <c r="AI853" s="326"/>
      <c r="AJ853" s="326"/>
      <c r="AK853" s="326"/>
      <c r="AL853" s="327" t="s">
        <v>710</v>
      </c>
      <c r="AM853" s="328"/>
      <c r="AN853" s="328"/>
      <c r="AO853" s="329"/>
      <c r="AP853" s="322" t="s">
        <v>804</v>
      </c>
      <c r="AQ853" s="322"/>
      <c r="AR853" s="322"/>
      <c r="AS853" s="322"/>
      <c r="AT853" s="322"/>
      <c r="AU853" s="322"/>
      <c r="AV853" s="322"/>
      <c r="AW853" s="322"/>
      <c r="AX853" s="322"/>
      <c r="AY853">
        <f>COUNTA($C$853)</f>
        <v>1</v>
      </c>
    </row>
    <row r="854" spans="1:51" ht="30" customHeight="1" x14ac:dyDescent="0.15">
      <c r="A854" s="402">
        <v>10</v>
      </c>
      <c r="B854" s="402">
        <v>1</v>
      </c>
      <c r="C854" s="421" t="s">
        <v>798</v>
      </c>
      <c r="D854" s="416"/>
      <c r="E854" s="416"/>
      <c r="F854" s="416"/>
      <c r="G854" s="416"/>
      <c r="H854" s="416"/>
      <c r="I854" s="416"/>
      <c r="J854" s="417">
        <v>9120001063141</v>
      </c>
      <c r="K854" s="418"/>
      <c r="L854" s="418"/>
      <c r="M854" s="418"/>
      <c r="N854" s="418"/>
      <c r="O854" s="418"/>
      <c r="P854" s="317" t="s">
        <v>799</v>
      </c>
      <c r="Q854" s="318"/>
      <c r="R854" s="318"/>
      <c r="S854" s="318"/>
      <c r="T854" s="318"/>
      <c r="U854" s="318"/>
      <c r="V854" s="318"/>
      <c r="W854" s="318"/>
      <c r="X854" s="318"/>
      <c r="Y854" s="319">
        <v>357</v>
      </c>
      <c r="Z854" s="320"/>
      <c r="AA854" s="320"/>
      <c r="AB854" s="321"/>
      <c r="AC854" s="323" t="s">
        <v>802</v>
      </c>
      <c r="AD854" s="324"/>
      <c r="AE854" s="324"/>
      <c r="AF854" s="324"/>
      <c r="AG854" s="324"/>
      <c r="AH854" s="325" t="s">
        <v>710</v>
      </c>
      <c r="AI854" s="326"/>
      <c r="AJ854" s="326"/>
      <c r="AK854" s="326"/>
      <c r="AL854" s="327" t="s">
        <v>710</v>
      </c>
      <c r="AM854" s="328"/>
      <c r="AN854" s="328"/>
      <c r="AO854" s="329"/>
      <c r="AP854" s="322" t="s">
        <v>804</v>
      </c>
      <c r="AQ854" s="322"/>
      <c r="AR854" s="322"/>
      <c r="AS854" s="322"/>
      <c r="AT854" s="322"/>
      <c r="AU854" s="322"/>
      <c r="AV854" s="322"/>
      <c r="AW854" s="322"/>
      <c r="AX854" s="322"/>
      <c r="AY854">
        <f>COUNTA($C$854)</f>
        <v>1</v>
      </c>
    </row>
    <row r="855" spans="1:51" ht="30" customHeight="1" x14ac:dyDescent="0.15">
      <c r="A855" s="402">
        <v>11</v>
      </c>
      <c r="B855" s="402">
        <v>1</v>
      </c>
      <c r="C855" s="421" t="s">
        <v>800</v>
      </c>
      <c r="D855" s="416"/>
      <c r="E855" s="416"/>
      <c r="F855" s="416"/>
      <c r="G855" s="416"/>
      <c r="H855" s="416"/>
      <c r="I855" s="416"/>
      <c r="J855" s="417">
        <v>1010601039204</v>
      </c>
      <c r="K855" s="418"/>
      <c r="L855" s="418"/>
      <c r="M855" s="418"/>
      <c r="N855" s="418"/>
      <c r="O855" s="418"/>
      <c r="P855" s="317" t="s">
        <v>801</v>
      </c>
      <c r="Q855" s="318"/>
      <c r="R855" s="318"/>
      <c r="S855" s="318"/>
      <c r="T855" s="318"/>
      <c r="U855" s="318"/>
      <c r="V855" s="318"/>
      <c r="W855" s="318"/>
      <c r="X855" s="318"/>
      <c r="Y855" s="319">
        <v>346</v>
      </c>
      <c r="Z855" s="320"/>
      <c r="AA855" s="320"/>
      <c r="AB855" s="321"/>
      <c r="AC855" s="323" t="s">
        <v>802</v>
      </c>
      <c r="AD855" s="324"/>
      <c r="AE855" s="324"/>
      <c r="AF855" s="324"/>
      <c r="AG855" s="324"/>
      <c r="AH855" s="325" t="s">
        <v>710</v>
      </c>
      <c r="AI855" s="326"/>
      <c r="AJ855" s="326"/>
      <c r="AK855" s="326"/>
      <c r="AL855" s="327" t="s">
        <v>710</v>
      </c>
      <c r="AM855" s="328"/>
      <c r="AN855" s="328"/>
      <c r="AO855" s="329"/>
      <c r="AP855" s="322" t="s">
        <v>804</v>
      </c>
      <c r="AQ855" s="322"/>
      <c r="AR855" s="322"/>
      <c r="AS855" s="322"/>
      <c r="AT855" s="322"/>
      <c r="AU855" s="322"/>
      <c r="AV855" s="322"/>
      <c r="AW855" s="322"/>
      <c r="AX855" s="322"/>
      <c r="AY855">
        <f>COUNTA($C$855)</f>
        <v>1</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359</v>
      </c>
      <c r="AI877" s="348"/>
      <c r="AJ877" s="348"/>
      <c r="AK877" s="348"/>
      <c r="AL877" s="348" t="s">
        <v>21</v>
      </c>
      <c r="AM877" s="348"/>
      <c r="AN877" s="348"/>
      <c r="AO877" s="431"/>
      <c r="AP877" s="432" t="s">
        <v>296</v>
      </c>
      <c r="AQ877" s="432"/>
      <c r="AR877" s="432"/>
      <c r="AS877" s="432"/>
      <c r="AT877" s="432"/>
      <c r="AU877" s="432"/>
      <c r="AV877" s="432"/>
      <c r="AW877" s="432"/>
      <c r="AX877" s="432"/>
      <c r="AY877">
        <f t="shared" ref="AY877:AY878" si="118">$AY$875</f>
        <v>1</v>
      </c>
    </row>
    <row r="878" spans="1:51" ht="30" customHeight="1" x14ac:dyDescent="0.15">
      <c r="A878" s="402">
        <v>1</v>
      </c>
      <c r="B878" s="402">
        <v>1</v>
      </c>
      <c r="C878" s="421" t="s">
        <v>806</v>
      </c>
      <c r="D878" s="416"/>
      <c r="E878" s="416"/>
      <c r="F878" s="416"/>
      <c r="G878" s="416"/>
      <c r="H878" s="416"/>
      <c r="I878" s="416"/>
      <c r="J878" s="417">
        <v>1010401023408</v>
      </c>
      <c r="K878" s="418"/>
      <c r="L878" s="418"/>
      <c r="M878" s="418"/>
      <c r="N878" s="418"/>
      <c r="O878" s="418"/>
      <c r="P878" s="317" t="s">
        <v>769</v>
      </c>
      <c r="Q878" s="318"/>
      <c r="R878" s="318"/>
      <c r="S878" s="318"/>
      <c r="T878" s="318"/>
      <c r="U878" s="318"/>
      <c r="V878" s="318"/>
      <c r="W878" s="318"/>
      <c r="X878" s="318"/>
      <c r="Y878" s="319">
        <v>3</v>
      </c>
      <c r="Z878" s="320"/>
      <c r="AA878" s="320"/>
      <c r="AB878" s="321"/>
      <c r="AC878" s="323" t="s">
        <v>80</v>
      </c>
      <c r="AD878" s="324"/>
      <c r="AE878" s="324"/>
      <c r="AF878" s="324"/>
      <c r="AG878" s="324"/>
      <c r="AH878" s="419" t="s">
        <v>803</v>
      </c>
      <c r="AI878" s="420"/>
      <c r="AJ878" s="420"/>
      <c r="AK878" s="420"/>
      <c r="AL878" s="327" t="s">
        <v>803</v>
      </c>
      <c r="AM878" s="328"/>
      <c r="AN878" s="328"/>
      <c r="AO878" s="329"/>
      <c r="AP878" s="322" t="s">
        <v>805</v>
      </c>
      <c r="AQ878" s="322"/>
      <c r="AR878" s="322"/>
      <c r="AS878" s="322"/>
      <c r="AT878" s="322"/>
      <c r="AU878" s="322"/>
      <c r="AV878" s="322"/>
      <c r="AW878" s="322"/>
      <c r="AX878" s="322"/>
      <c r="AY878">
        <f t="shared" si="118"/>
        <v>1</v>
      </c>
    </row>
    <row r="879" spans="1:51" ht="30" customHeight="1" x14ac:dyDescent="0.15">
      <c r="A879" s="402">
        <v>2</v>
      </c>
      <c r="B879" s="402">
        <v>1</v>
      </c>
      <c r="C879" s="421" t="s">
        <v>807</v>
      </c>
      <c r="D879" s="416"/>
      <c r="E879" s="416"/>
      <c r="F879" s="416"/>
      <c r="G879" s="416"/>
      <c r="H879" s="416"/>
      <c r="I879" s="416"/>
      <c r="J879" s="417" t="s">
        <v>803</v>
      </c>
      <c r="K879" s="418"/>
      <c r="L879" s="418"/>
      <c r="M879" s="418"/>
      <c r="N879" s="418"/>
      <c r="O879" s="418"/>
      <c r="P879" s="317" t="s">
        <v>769</v>
      </c>
      <c r="Q879" s="318"/>
      <c r="R879" s="318"/>
      <c r="S879" s="318"/>
      <c r="T879" s="318"/>
      <c r="U879" s="318"/>
      <c r="V879" s="318"/>
      <c r="W879" s="318"/>
      <c r="X879" s="318"/>
      <c r="Y879" s="319">
        <v>0</v>
      </c>
      <c r="Z879" s="320"/>
      <c r="AA879" s="320"/>
      <c r="AB879" s="321"/>
      <c r="AC879" s="323" t="s">
        <v>80</v>
      </c>
      <c r="AD879" s="324"/>
      <c r="AE879" s="324"/>
      <c r="AF879" s="324"/>
      <c r="AG879" s="324"/>
      <c r="AH879" s="419" t="s">
        <v>803</v>
      </c>
      <c r="AI879" s="420"/>
      <c r="AJ879" s="420"/>
      <c r="AK879" s="420"/>
      <c r="AL879" s="327" t="s">
        <v>803</v>
      </c>
      <c r="AM879" s="328"/>
      <c r="AN879" s="328"/>
      <c r="AO879" s="329"/>
      <c r="AP879" s="322" t="s">
        <v>805</v>
      </c>
      <c r="AQ879" s="322"/>
      <c r="AR879" s="322"/>
      <c r="AS879" s="322"/>
      <c r="AT879" s="322"/>
      <c r="AU879" s="322"/>
      <c r="AV879" s="322"/>
      <c r="AW879" s="322"/>
      <c r="AX879" s="322"/>
      <c r="AY879">
        <f>COUNTA($C$879)</f>
        <v>1</v>
      </c>
    </row>
    <row r="880" spans="1:51" ht="30" customHeight="1" x14ac:dyDescent="0.15">
      <c r="A880" s="402">
        <v>3</v>
      </c>
      <c r="B880" s="402">
        <v>1</v>
      </c>
      <c r="C880" s="421" t="s">
        <v>808</v>
      </c>
      <c r="D880" s="416"/>
      <c r="E880" s="416"/>
      <c r="F880" s="416"/>
      <c r="G880" s="416"/>
      <c r="H880" s="416"/>
      <c r="I880" s="416"/>
      <c r="J880" s="417" t="s">
        <v>803</v>
      </c>
      <c r="K880" s="418"/>
      <c r="L880" s="418"/>
      <c r="M880" s="418"/>
      <c r="N880" s="418"/>
      <c r="O880" s="418"/>
      <c r="P880" s="317" t="s">
        <v>769</v>
      </c>
      <c r="Q880" s="318"/>
      <c r="R880" s="318"/>
      <c r="S880" s="318"/>
      <c r="T880" s="318"/>
      <c r="U880" s="318"/>
      <c r="V880" s="318"/>
      <c r="W880" s="318"/>
      <c r="X880" s="318"/>
      <c r="Y880" s="319">
        <v>0</v>
      </c>
      <c r="Z880" s="320"/>
      <c r="AA880" s="320"/>
      <c r="AB880" s="321"/>
      <c r="AC880" s="323" t="s">
        <v>80</v>
      </c>
      <c r="AD880" s="324"/>
      <c r="AE880" s="324"/>
      <c r="AF880" s="324"/>
      <c r="AG880" s="324"/>
      <c r="AH880" s="419" t="s">
        <v>803</v>
      </c>
      <c r="AI880" s="420"/>
      <c r="AJ880" s="420"/>
      <c r="AK880" s="420"/>
      <c r="AL880" s="327" t="s">
        <v>803</v>
      </c>
      <c r="AM880" s="328"/>
      <c r="AN880" s="328"/>
      <c r="AO880" s="329"/>
      <c r="AP880" s="322" t="s">
        <v>805</v>
      </c>
      <c r="AQ880" s="322"/>
      <c r="AR880" s="322"/>
      <c r="AS880" s="322"/>
      <c r="AT880" s="322"/>
      <c r="AU880" s="322"/>
      <c r="AV880" s="322"/>
      <c r="AW880" s="322"/>
      <c r="AX880" s="322"/>
      <c r="AY880">
        <f>COUNTA($C$880)</f>
        <v>1</v>
      </c>
    </row>
    <row r="881" spans="1:51" ht="30" customHeight="1" x14ac:dyDescent="0.15">
      <c r="A881" s="402">
        <v>4</v>
      </c>
      <c r="B881" s="402">
        <v>1</v>
      </c>
      <c r="C881" s="421" t="s">
        <v>809</v>
      </c>
      <c r="D881" s="416"/>
      <c r="E881" s="416"/>
      <c r="F881" s="416"/>
      <c r="G881" s="416"/>
      <c r="H881" s="416"/>
      <c r="I881" s="416"/>
      <c r="J881" s="417" t="s">
        <v>803</v>
      </c>
      <c r="K881" s="418"/>
      <c r="L881" s="418"/>
      <c r="M881" s="418"/>
      <c r="N881" s="418"/>
      <c r="O881" s="418"/>
      <c r="P881" s="317" t="s">
        <v>769</v>
      </c>
      <c r="Q881" s="318"/>
      <c r="R881" s="318"/>
      <c r="S881" s="318"/>
      <c r="T881" s="318"/>
      <c r="U881" s="318"/>
      <c r="V881" s="318"/>
      <c r="W881" s="318"/>
      <c r="X881" s="318"/>
      <c r="Y881" s="319">
        <v>0</v>
      </c>
      <c r="Z881" s="320"/>
      <c r="AA881" s="320"/>
      <c r="AB881" s="321"/>
      <c r="AC881" s="323" t="s">
        <v>80</v>
      </c>
      <c r="AD881" s="324"/>
      <c r="AE881" s="324"/>
      <c r="AF881" s="324"/>
      <c r="AG881" s="324"/>
      <c r="AH881" s="419" t="s">
        <v>803</v>
      </c>
      <c r="AI881" s="420"/>
      <c r="AJ881" s="420"/>
      <c r="AK881" s="420"/>
      <c r="AL881" s="327" t="s">
        <v>803</v>
      </c>
      <c r="AM881" s="328"/>
      <c r="AN881" s="328"/>
      <c r="AO881" s="329"/>
      <c r="AP881" s="322" t="s">
        <v>805</v>
      </c>
      <c r="AQ881" s="322"/>
      <c r="AR881" s="322"/>
      <c r="AS881" s="322"/>
      <c r="AT881" s="322"/>
      <c r="AU881" s="322"/>
      <c r="AV881" s="322"/>
      <c r="AW881" s="322"/>
      <c r="AX881" s="322"/>
      <c r="AY881">
        <f>COUNTA($C$881)</f>
        <v>1</v>
      </c>
    </row>
    <row r="882" spans="1:51" ht="30" customHeight="1" x14ac:dyDescent="0.15">
      <c r="A882" s="402">
        <v>5</v>
      </c>
      <c r="B882" s="402">
        <v>1</v>
      </c>
      <c r="C882" s="421" t="s">
        <v>810</v>
      </c>
      <c r="D882" s="416"/>
      <c r="E882" s="416"/>
      <c r="F882" s="416"/>
      <c r="G882" s="416"/>
      <c r="H882" s="416"/>
      <c r="I882" s="416"/>
      <c r="J882" s="417" t="s">
        <v>803</v>
      </c>
      <c r="K882" s="418"/>
      <c r="L882" s="418"/>
      <c r="M882" s="418"/>
      <c r="N882" s="418"/>
      <c r="O882" s="418"/>
      <c r="P882" s="317" t="s">
        <v>769</v>
      </c>
      <c r="Q882" s="318"/>
      <c r="R882" s="318"/>
      <c r="S882" s="318"/>
      <c r="T882" s="318"/>
      <c r="U882" s="318"/>
      <c r="V882" s="318"/>
      <c r="W882" s="318"/>
      <c r="X882" s="318"/>
      <c r="Y882" s="319">
        <v>0</v>
      </c>
      <c r="Z882" s="320"/>
      <c r="AA882" s="320"/>
      <c r="AB882" s="321"/>
      <c r="AC882" s="323" t="s">
        <v>80</v>
      </c>
      <c r="AD882" s="324"/>
      <c r="AE882" s="324"/>
      <c r="AF882" s="324"/>
      <c r="AG882" s="324"/>
      <c r="AH882" s="419" t="s">
        <v>803</v>
      </c>
      <c r="AI882" s="420"/>
      <c r="AJ882" s="420"/>
      <c r="AK882" s="420"/>
      <c r="AL882" s="327" t="s">
        <v>803</v>
      </c>
      <c r="AM882" s="328"/>
      <c r="AN882" s="328"/>
      <c r="AO882" s="329"/>
      <c r="AP882" s="322" t="s">
        <v>805</v>
      </c>
      <c r="AQ882" s="322"/>
      <c r="AR882" s="322"/>
      <c r="AS882" s="322"/>
      <c r="AT882" s="322"/>
      <c r="AU882" s="322"/>
      <c r="AV882" s="322"/>
      <c r="AW882" s="322"/>
      <c r="AX882" s="322"/>
      <c r="AY882">
        <f>COUNTA($C$882)</f>
        <v>1</v>
      </c>
    </row>
    <row r="883" spans="1:51" ht="30" customHeight="1" x14ac:dyDescent="0.15">
      <c r="A883" s="402">
        <v>6</v>
      </c>
      <c r="B883" s="402">
        <v>1</v>
      </c>
      <c r="C883" s="421" t="s">
        <v>811</v>
      </c>
      <c r="D883" s="416"/>
      <c r="E883" s="416"/>
      <c r="F883" s="416"/>
      <c r="G883" s="416"/>
      <c r="H883" s="416"/>
      <c r="I883" s="416"/>
      <c r="J883" s="417" t="s">
        <v>803</v>
      </c>
      <c r="K883" s="418"/>
      <c r="L883" s="418"/>
      <c r="M883" s="418"/>
      <c r="N883" s="418"/>
      <c r="O883" s="418"/>
      <c r="P883" s="317" t="s">
        <v>769</v>
      </c>
      <c r="Q883" s="318"/>
      <c r="R883" s="318"/>
      <c r="S883" s="318"/>
      <c r="T883" s="318"/>
      <c r="U883" s="318"/>
      <c r="V883" s="318"/>
      <c r="W883" s="318"/>
      <c r="X883" s="318"/>
      <c r="Y883" s="319">
        <v>0</v>
      </c>
      <c r="Z883" s="320"/>
      <c r="AA883" s="320"/>
      <c r="AB883" s="321"/>
      <c r="AC883" s="323" t="s">
        <v>80</v>
      </c>
      <c r="AD883" s="324"/>
      <c r="AE883" s="324"/>
      <c r="AF883" s="324"/>
      <c r="AG883" s="324"/>
      <c r="AH883" s="419" t="s">
        <v>803</v>
      </c>
      <c r="AI883" s="420"/>
      <c r="AJ883" s="420"/>
      <c r="AK883" s="420"/>
      <c r="AL883" s="327" t="s">
        <v>803</v>
      </c>
      <c r="AM883" s="328"/>
      <c r="AN883" s="328"/>
      <c r="AO883" s="329"/>
      <c r="AP883" s="322" t="s">
        <v>805</v>
      </c>
      <c r="AQ883" s="322"/>
      <c r="AR883" s="322"/>
      <c r="AS883" s="322"/>
      <c r="AT883" s="322"/>
      <c r="AU883" s="322"/>
      <c r="AV883" s="322"/>
      <c r="AW883" s="322"/>
      <c r="AX883" s="322"/>
      <c r="AY883">
        <f>COUNTA($C$883)</f>
        <v>1</v>
      </c>
    </row>
    <row r="884" spans="1:51" ht="30" customHeight="1" x14ac:dyDescent="0.15">
      <c r="A884" s="402">
        <v>7</v>
      </c>
      <c r="B884" s="402">
        <v>1</v>
      </c>
      <c r="C884" s="421" t="s">
        <v>812</v>
      </c>
      <c r="D884" s="416"/>
      <c r="E884" s="416"/>
      <c r="F884" s="416"/>
      <c r="G884" s="416"/>
      <c r="H884" s="416"/>
      <c r="I884" s="416"/>
      <c r="J884" s="417" t="s">
        <v>803</v>
      </c>
      <c r="K884" s="418"/>
      <c r="L884" s="418"/>
      <c r="M884" s="418"/>
      <c r="N884" s="418"/>
      <c r="O884" s="418"/>
      <c r="P884" s="317" t="s">
        <v>769</v>
      </c>
      <c r="Q884" s="318"/>
      <c r="R884" s="318"/>
      <c r="S884" s="318"/>
      <c r="T884" s="318"/>
      <c r="U884" s="318"/>
      <c r="V884" s="318"/>
      <c r="W884" s="318"/>
      <c r="X884" s="318"/>
      <c r="Y884" s="319">
        <v>0</v>
      </c>
      <c r="Z884" s="320"/>
      <c r="AA884" s="320"/>
      <c r="AB884" s="321"/>
      <c r="AC884" s="323" t="s">
        <v>80</v>
      </c>
      <c r="AD884" s="324"/>
      <c r="AE884" s="324"/>
      <c r="AF884" s="324"/>
      <c r="AG884" s="324"/>
      <c r="AH884" s="419" t="s">
        <v>803</v>
      </c>
      <c r="AI884" s="420"/>
      <c r="AJ884" s="420"/>
      <c r="AK884" s="420"/>
      <c r="AL884" s="327" t="s">
        <v>803</v>
      </c>
      <c r="AM884" s="328"/>
      <c r="AN884" s="328"/>
      <c r="AO884" s="329"/>
      <c r="AP884" s="322" t="s">
        <v>805</v>
      </c>
      <c r="AQ884" s="322"/>
      <c r="AR884" s="322"/>
      <c r="AS884" s="322"/>
      <c r="AT884" s="322"/>
      <c r="AU884" s="322"/>
      <c r="AV884" s="322"/>
      <c r="AW884" s="322"/>
      <c r="AX884" s="322"/>
      <c r="AY884">
        <f>COUNTA($C$884)</f>
        <v>1</v>
      </c>
    </row>
    <row r="885" spans="1:51" ht="30" customHeight="1" x14ac:dyDescent="0.15">
      <c r="A885" s="402">
        <v>8</v>
      </c>
      <c r="B885" s="402">
        <v>1</v>
      </c>
      <c r="C885" s="421" t="s">
        <v>813</v>
      </c>
      <c r="D885" s="416"/>
      <c r="E885" s="416"/>
      <c r="F885" s="416"/>
      <c r="G885" s="416"/>
      <c r="H885" s="416"/>
      <c r="I885" s="416"/>
      <c r="J885" s="417" t="s">
        <v>803</v>
      </c>
      <c r="K885" s="418"/>
      <c r="L885" s="418"/>
      <c r="M885" s="418"/>
      <c r="N885" s="418"/>
      <c r="O885" s="418"/>
      <c r="P885" s="317" t="s">
        <v>769</v>
      </c>
      <c r="Q885" s="318"/>
      <c r="R885" s="318"/>
      <c r="S885" s="318"/>
      <c r="T885" s="318"/>
      <c r="U885" s="318"/>
      <c r="V885" s="318"/>
      <c r="W885" s="318"/>
      <c r="X885" s="318"/>
      <c r="Y885" s="319">
        <v>0</v>
      </c>
      <c r="Z885" s="320"/>
      <c r="AA885" s="320"/>
      <c r="AB885" s="321"/>
      <c r="AC885" s="323" t="s">
        <v>80</v>
      </c>
      <c r="AD885" s="324"/>
      <c r="AE885" s="324"/>
      <c r="AF885" s="324"/>
      <c r="AG885" s="324"/>
      <c r="AH885" s="419" t="s">
        <v>803</v>
      </c>
      <c r="AI885" s="420"/>
      <c r="AJ885" s="420"/>
      <c r="AK885" s="420"/>
      <c r="AL885" s="327" t="s">
        <v>803</v>
      </c>
      <c r="AM885" s="328"/>
      <c r="AN885" s="328"/>
      <c r="AO885" s="329"/>
      <c r="AP885" s="322" t="s">
        <v>805</v>
      </c>
      <c r="AQ885" s="322"/>
      <c r="AR885" s="322"/>
      <c r="AS885" s="322"/>
      <c r="AT885" s="322"/>
      <c r="AU885" s="322"/>
      <c r="AV885" s="322"/>
      <c r="AW885" s="322"/>
      <c r="AX885" s="322"/>
      <c r="AY885">
        <f>COUNTA($C$885)</f>
        <v>1</v>
      </c>
    </row>
    <row r="886" spans="1:51" ht="30" customHeight="1" x14ac:dyDescent="0.15">
      <c r="A886" s="402">
        <v>9</v>
      </c>
      <c r="B886" s="402">
        <v>1</v>
      </c>
      <c r="C886" s="421" t="s">
        <v>814</v>
      </c>
      <c r="D886" s="416"/>
      <c r="E886" s="416"/>
      <c r="F886" s="416"/>
      <c r="G886" s="416"/>
      <c r="H886" s="416"/>
      <c r="I886" s="416"/>
      <c r="J886" s="417" t="s">
        <v>803</v>
      </c>
      <c r="K886" s="418"/>
      <c r="L886" s="418"/>
      <c r="M886" s="418"/>
      <c r="N886" s="418"/>
      <c r="O886" s="418"/>
      <c r="P886" s="317" t="s">
        <v>769</v>
      </c>
      <c r="Q886" s="318"/>
      <c r="R886" s="318"/>
      <c r="S886" s="318"/>
      <c r="T886" s="318"/>
      <c r="U886" s="318"/>
      <c r="V886" s="318"/>
      <c r="W886" s="318"/>
      <c r="X886" s="318"/>
      <c r="Y886" s="319">
        <v>0</v>
      </c>
      <c r="Z886" s="320"/>
      <c r="AA886" s="320"/>
      <c r="AB886" s="321"/>
      <c r="AC886" s="323" t="s">
        <v>80</v>
      </c>
      <c r="AD886" s="324"/>
      <c r="AE886" s="324"/>
      <c r="AF886" s="324"/>
      <c r="AG886" s="324"/>
      <c r="AH886" s="419" t="s">
        <v>803</v>
      </c>
      <c r="AI886" s="420"/>
      <c r="AJ886" s="420"/>
      <c r="AK886" s="420"/>
      <c r="AL886" s="327" t="s">
        <v>803</v>
      </c>
      <c r="AM886" s="328"/>
      <c r="AN886" s="328"/>
      <c r="AO886" s="329"/>
      <c r="AP886" s="322" t="s">
        <v>805</v>
      </c>
      <c r="AQ886" s="322"/>
      <c r="AR886" s="322"/>
      <c r="AS886" s="322"/>
      <c r="AT886" s="322"/>
      <c r="AU886" s="322"/>
      <c r="AV886" s="322"/>
      <c r="AW886" s="322"/>
      <c r="AX886" s="322"/>
      <c r="AY886">
        <f>COUNTA($C$886)</f>
        <v>1</v>
      </c>
    </row>
    <row r="887" spans="1:51" ht="30" customHeight="1" x14ac:dyDescent="0.15">
      <c r="A887" s="402">
        <v>10</v>
      </c>
      <c r="B887" s="402">
        <v>1</v>
      </c>
      <c r="C887" s="421" t="s">
        <v>815</v>
      </c>
      <c r="D887" s="416"/>
      <c r="E887" s="416"/>
      <c r="F887" s="416"/>
      <c r="G887" s="416"/>
      <c r="H887" s="416"/>
      <c r="I887" s="416"/>
      <c r="J887" s="417" t="s">
        <v>803</v>
      </c>
      <c r="K887" s="418"/>
      <c r="L887" s="418"/>
      <c r="M887" s="418"/>
      <c r="N887" s="418"/>
      <c r="O887" s="418"/>
      <c r="P887" s="317" t="s">
        <v>769</v>
      </c>
      <c r="Q887" s="318"/>
      <c r="R887" s="318"/>
      <c r="S887" s="318"/>
      <c r="T887" s="318"/>
      <c r="U887" s="318"/>
      <c r="V887" s="318"/>
      <c r="W887" s="318"/>
      <c r="X887" s="318"/>
      <c r="Y887" s="319">
        <v>0</v>
      </c>
      <c r="Z887" s="320"/>
      <c r="AA887" s="320"/>
      <c r="AB887" s="321"/>
      <c r="AC887" s="323" t="s">
        <v>80</v>
      </c>
      <c r="AD887" s="324"/>
      <c r="AE887" s="324"/>
      <c r="AF887" s="324"/>
      <c r="AG887" s="324"/>
      <c r="AH887" s="419" t="s">
        <v>803</v>
      </c>
      <c r="AI887" s="420"/>
      <c r="AJ887" s="420"/>
      <c r="AK887" s="420"/>
      <c r="AL887" s="327" t="s">
        <v>803</v>
      </c>
      <c r="AM887" s="328"/>
      <c r="AN887" s="328"/>
      <c r="AO887" s="329"/>
      <c r="AP887" s="322" t="s">
        <v>805</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359</v>
      </c>
      <c r="AI910" s="348"/>
      <c r="AJ910" s="348"/>
      <c r="AK910" s="348"/>
      <c r="AL910" s="348" t="s">
        <v>21</v>
      </c>
      <c r="AM910" s="348"/>
      <c r="AN910" s="348"/>
      <c r="AO910" s="431"/>
      <c r="AP910" s="432" t="s">
        <v>296</v>
      </c>
      <c r="AQ910" s="432"/>
      <c r="AR910" s="432"/>
      <c r="AS910" s="432"/>
      <c r="AT910" s="432"/>
      <c r="AU910" s="432"/>
      <c r="AV910" s="432"/>
      <c r="AW910" s="432"/>
      <c r="AX910" s="432"/>
      <c r="AY910">
        <f t="shared" ref="AY910:AY911" si="119">$AY$908</f>
        <v>1</v>
      </c>
    </row>
    <row r="911" spans="1:51" ht="30" customHeight="1" x14ac:dyDescent="0.15">
      <c r="A911" s="402">
        <v>1</v>
      </c>
      <c r="B911" s="402">
        <v>1</v>
      </c>
      <c r="C911" s="416" t="s">
        <v>828</v>
      </c>
      <c r="D911" s="416"/>
      <c r="E911" s="416"/>
      <c r="F911" s="416"/>
      <c r="G911" s="416"/>
      <c r="H911" s="416"/>
      <c r="I911" s="416"/>
      <c r="J911" s="417">
        <v>6280001004702</v>
      </c>
      <c r="K911" s="418"/>
      <c r="L911" s="418"/>
      <c r="M911" s="418"/>
      <c r="N911" s="418"/>
      <c r="O911" s="418"/>
      <c r="P911" s="318" t="s">
        <v>829</v>
      </c>
      <c r="Q911" s="318"/>
      <c r="R911" s="318"/>
      <c r="S911" s="318"/>
      <c r="T911" s="318"/>
      <c r="U911" s="318"/>
      <c r="V911" s="318"/>
      <c r="W911" s="318"/>
      <c r="X911" s="318"/>
      <c r="Y911" s="319">
        <v>1324</v>
      </c>
      <c r="Z911" s="320"/>
      <c r="AA911" s="320"/>
      <c r="AB911" s="321"/>
      <c r="AC911" s="323" t="s">
        <v>827</v>
      </c>
      <c r="AD911" s="324"/>
      <c r="AE911" s="324"/>
      <c r="AF911" s="324"/>
      <c r="AG911" s="324"/>
      <c r="AH911" s="419" t="s">
        <v>710</v>
      </c>
      <c r="AI911" s="420"/>
      <c r="AJ911" s="420"/>
      <c r="AK911" s="420"/>
      <c r="AL911" s="327" t="s">
        <v>710</v>
      </c>
      <c r="AM911" s="328"/>
      <c r="AN911" s="328"/>
      <c r="AO911" s="329"/>
      <c r="AP911" s="322" t="s">
        <v>710</v>
      </c>
      <c r="AQ911" s="322"/>
      <c r="AR911" s="322"/>
      <c r="AS911" s="322"/>
      <c r="AT911" s="322"/>
      <c r="AU911" s="322"/>
      <c r="AV911" s="322"/>
      <c r="AW911" s="322"/>
      <c r="AX911" s="322"/>
      <c r="AY911">
        <f t="shared" si="119"/>
        <v>1</v>
      </c>
    </row>
    <row r="912" spans="1:51" ht="30" customHeight="1" x14ac:dyDescent="0.15">
      <c r="A912" s="402">
        <v>2</v>
      </c>
      <c r="B912" s="402">
        <v>1</v>
      </c>
      <c r="C912" s="416" t="s">
        <v>830</v>
      </c>
      <c r="D912" s="416"/>
      <c r="E912" s="416"/>
      <c r="F912" s="416"/>
      <c r="G912" s="416"/>
      <c r="H912" s="416"/>
      <c r="I912" s="416"/>
      <c r="J912" s="417">
        <v>1011001044785</v>
      </c>
      <c r="K912" s="418"/>
      <c r="L912" s="418"/>
      <c r="M912" s="418"/>
      <c r="N912" s="418"/>
      <c r="O912" s="418"/>
      <c r="P912" s="318" t="s">
        <v>829</v>
      </c>
      <c r="Q912" s="318"/>
      <c r="R912" s="318"/>
      <c r="S912" s="318"/>
      <c r="T912" s="318"/>
      <c r="U912" s="318"/>
      <c r="V912" s="318"/>
      <c r="W912" s="318"/>
      <c r="X912" s="318"/>
      <c r="Y912" s="319">
        <v>865</v>
      </c>
      <c r="Z912" s="320"/>
      <c r="AA912" s="320"/>
      <c r="AB912" s="321"/>
      <c r="AC912" s="323" t="s">
        <v>827</v>
      </c>
      <c r="AD912" s="324"/>
      <c r="AE912" s="324"/>
      <c r="AF912" s="324"/>
      <c r="AG912" s="324"/>
      <c r="AH912" s="419" t="s">
        <v>710</v>
      </c>
      <c r="AI912" s="420"/>
      <c r="AJ912" s="420"/>
      <c r="AK912" s="420"/>
      <c r="AL912" s="327" t="s">
        <v>710</v>
      </c>
      <c r="AM912" s="328"/>
      <c r="AN912" s="328"/>
      <c r="AO912" s="329"/>
      <c r="AP912" s="322" t="s">
        <v>710</v>
      </c>
      <c r="AQ912" s="322"/>
      <c r="AR912" s="322"/>
      <c r="AS912" s="322"/>
      <c r="AT912" s="322"/>
      <c r="AU912" s="322"/>
      <c r="AV912" s="322"/>
      <c r="AW912" s="322"/>
      <c r="AX912" s="322"/>
      <c r="AY912">
        <f>COUNTA($C$912)</f>
        <v>1</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359</v>
      </c>
      <c r="AI943" s="348"/>
      <c r="AJ943" s="348"/>
      <c r="AK943" s="348"/>
      <c r="AL943" s="348" t="s">
        <v>21</v>
      </c>
      <c r="AM943" s="348"/>
      <c r="AN943" s="348"/>
      <c r="AO943" s="431"/>
      <c r="AP943" s="432" t="s">
        <v>296</v>
      </c>
      <c r="AQ943" s="432"/>
      <c r="AR943" s="432"/>
      <c r="AS943" s="432"/>
      <c r="AT943" s="432"/>
      <c r="AU943" s="432"/>
      <c r="AV943" s="432"/>
      <c r="AW943" s="432"/>
      <c r="AX943" s="432"/>
      <c r="AY943">
        <f t="shared" ref="AY943:AY944" si="120">$AY$941</f>
        <v>1</v>
      </c>
    </row>
    <row r="944" spans="1:51" ht="30" customHeight="1" x14ac:dyDescent="0.15">
      <c r="A944" s="402">
        <v>1</v>
      </c>
      <c r="B944" s="402">
        <v>1</v>
      </c>
      <c r="C944" s="421" t="s">
        <v>844</v>
      </c>
      <c r="D944" s="416" t="s">
        <v>834</v>
      </c>
      <c r="E944" s="416" t="s">
        <v>834</v>
      </c>
      <c r="F944" s="416" t="s">
        <v>834</v>
      </c>
      <c r="G944" s="416" t="s">
        <v>834</v>
      </c>
      <c r="H944" s="416" t="s">
        <v>834</v>
      </c>
      <c r="I944" s="416" t="s">
        <v>834</v>
      </c>
      <c r="J944" s="417" t="s">
        <v>710</v>
      </c>
      <c r="K944" s="418"/>
      <c r="L944" s="418"/>
      <c r="M944" s="418"/>
      <c r="N944" s="418"/>
      <c r="O944" s="418"/>
      <c r="P944" s="318" t="s">
        <v>831</v>
      </c>
      <c r="Q944" s="318"/>
      <c r="R944" s="318"/>
      <c r="S944" s="318"/>
      <c r="T944" s="318"/>
      <c r="U944" s="318"/>
      <c r="V944" s="318"/>
      <c r="W944" s="318"/>
      <c r="X944" s="318"/>
      <c r="Y944" s="319">
        <v>1997</v>
      </c>
      <c r="Z944" s="320"/>
      <c r="AA944" s="320"/>
      <c r="AB944" s="321"/>
      <c r="AC944" s="323" t="s">
        <v>827</v>
      </c>
      <c r="AD944" s="324"/>
      <c r="AE944" s="324"/>
      <c r="AF944" s="324"/>
      <c r="AG944" s="324"/>
      <c r="AH944" s="419" t="s">
        <v>710</v>
      </c>
      <c r="AI944" s="420"/>
      <c r="AJ944" s="420"/>
      <c r="AK944" s="420"/>
      <c r="AL944" s="327" t="s">
        <v>710</v>
      </c>
      <c r="AM944" s="328"/>
      <c r="AN944" s="328"/>
      <c r="AO944" s="329"/>
      <c r="AP944" s="322" t="s">
        <v>710</v>
      </c>
      <c r="AQ944" s="322"/>
      <c r="AR944" s="322"/>
      <c r="AS944" s="322"/>
      <c r="AT944" s="322"/>
      <c r="AU944" s="322"/>
      <c r="AV944" s="322"/>
      <c r="AW944" s="322"/>
      <c r="AX944" s="322"/>
      <c r="AY944">
        <f t="shared" si="120"/>
        <v>1</v>
      </c>
    </row>
    <row r="945" spans="1:51" ht="30" customHeight="1" x14ac:dyDescent="0.15">
      <c r="A945" s="402">
        <v>2</v>
      </c>
      <c r="B945" s="402">
        <v>1</v>
      </c>
      <c r="C945" s="421" t="s">
        <v>845</v>
      </c>
      <c r="D945" s="416" t="s">
        <v>835</v>
      </c>
      <c r="E945" s="416" t="s">
        <v>835</v>
      </c>
      <c r="F945" s="416" t="s">
        <v>835</v>
      </c>
      <c r="G945" s="416" t="s">
        <v>835</v>
      </c>
      <c r="H945" s="416" t="s">
        <v>835</v>
      </c>
      <c r="I945" s="416" t="s">
        <v>835</v>
      </c>
      <c r="J945" s="417" t="s">
        <v>710</v>
      </c>
      <c r="K945" s="418"/>
      <c r="L945" s="418"/>
      <c r="M945" s="418"/>
      <c r="N945" s="418"/>
      <c r="O945" s="418"/>
      <c r="P945" s="318" t="s">
        <v>831</v>
      </c>
      <c r="Q945" s="318"/>
      <c r="R945" s="318"/>
      <c r="S945" s="318"/>
      <c r="T945" s="318"/>
      <c r="U945" s="318"/>
      <c r="V945" s="318"/>
      <c r="W945" s="318"/>
      <c r="X945" s="318"/>
      <c r="Y945" s="319">
        <v>1091</v>
      </c>
      <c r="Z945" s="320"/>
      <c r="AA945" s="320"/>
      <c r="AB945" s="321"/>
      <c r="AC945" s="323" t="s">
        <v>827</v>
      </c>
      <c r="AD945" s="324"/>
      <c r="AE945" s="324"/>
      <c r="AF945" s="324"/>
      <c r="AG945" s="324"/>
      <c r="AH945" s="419" t="s">
        <v>710</v>
      </c>
      <c r="AI945" s="420"/>
      <c r="AJ945" s="420"/>
      <c r="AK945" s="420"/>
      <c r="AL945" s="327" t="s">
        <v>710</v>
      </c>
      <c r="AM945" s="328"/>
      <c r="AN945" s="328"/>
      <c r="AO945" s="329"/>
      <c r="AP945" s="322" t="s">
        <v>710</v>
      </c>
      <c r="AQ945" s="322"/>
      <c r="AR945" s="322"/>
      <c r="AS945" s="322"/>
      <c r="AT945" s="322"/>
      <c r="AU945" s="322"/>
      <c r="AV945" s="322"/>
      <c r="AW945" s="322"/>
      <c r="AX945" s="322"/>
      <c r="AY945">
        <f>COUNTA($C$945)</f>
        <v>1</v>
      </c>
    </row>
    <row r="946" spans="1:51" ht="30" customHeight="1" x14ac:dyDescent="0.15">
      <c r="A946" s="402">
        <v>3</v>
      </c>
      <c r="B946" s="402">
        <v>1</v>
      </c>
      <c r="C946" s="421" t="s">
        <v>846</v>
      </c>
      <c r="D946" s="416" t="s">
        <v>836</v>
      </c>
      <c r="E946" s="416" t="s">
        <v>836</v>
      </c>
      <c r="F946" s="416" t="s">
        <v>836</v>
      </c>
      <c r="G946" s="416" t="s">
        <v>836</v>
      </c>
      <c r="H946" s="416" t="s">
        <v>836</v>
      </c>
      <c r="I946" s="416" t="s">
        <v>836</v>
      </c>
      <c r="J946" s="417" t="s">
        <v>710</v>
      </c>
      <c r="K946" s="418"/>
      <c r="L946" s="418"/>
      <c r="M946" s="418"/>
      <c r="N946" s="418"/>
      <c r="O946" s="418"/>
      <c r="P946" s="317" t="s">
        <v>831</v>
      </c>
      <c r="Q946" s="318"/>
      <c r="R946" s="318"/>
      <c r="S946" s="318"/>
      <c r="T946" s="318"/>
      <c r="U946" s="318"/>
      <c r="V946" s="318"/>
      <c r="W946" s="318"/>
      <c r="X946" s="318"/>
      <c r="Y946" s="319">
        <v>682</v>
      </c>
      <c r="Z946" s="320"/>
      <c r="AA946" s="320"/>
      <c r="AB946" s="321"/>
      <c r="AC946" s="323" t="s">
        <v>827</v>
      </c>
      <c r="AD946" s="324"/>
      <c r="AE946" s="324"/>
      <c r="AF946" s="324"/>
      <c r="AG946" s="324"/>
      <c r="AH946" s="325" t="s">
        <v>710</v>
      </c>
      <c r="AI946" s="326"/>
      <c r="AJ946" s="326"/>
      <c r="AK946" s="326"/>
      <c r="AL946" s="327" t="s">
        <v>710</v>
      </c>
      <c r="AM946" s="328"/>
      <c r="AN946" s="328"/>
      <c r="AO946" s="329"/>
      <c r="AP946" s="322" t="s">
        <v>710</v>
      </c>
      <c r="AQ946" s="322"/>
      <c r="AR946" s="322"/>
      <c r="AS946" s="322"/>
      <c r="AT946" s="322"/>
      <c r="AU946" s="322"/>
      <c r="AV946" s="322"/>
      <c r="AW946" s="322"/>
      <c r="AX946" s="322"/>
      <c r="AY946">
        <f>COUNTA($C$946)</f>
        <v>1</v>
      </c>
    </row>
    <row r="947" spans="1:51" ht="30" customHeight="1" x14ac:dyDescent="0.15">
      <c r="A947" s="402">
        <v>4</v>
      </c>
      <c r="B947" s="402">
        <v>1</v>
      </c>
      <c r="C947" s="421" t="s">
        <v>847</v>
      </c>
      <c r="D947" s="416" t="s">
        <v>837</v>
      </c>
      <c r="E947" s="416" t="s">
        <v>837</v>
      </c>
      <c r="F947" s="416" t="s">
        <v>837</v>
      </c>
      <c r="G947" s="416" t="s">
        <v>837</v>
      </c>
      <c r="H947" s="416" t="s">
        <v>837</v>
      </c>
      <c r="I947" s="416" t="s">
        <v>837</v>
      </c>
      <c r="J947" s="417" t="s">
        <v>710</v>
      </c>
      <c r="K947" s="418"/>
      <c r="L947" s="418"/>
      <c r="M947" s="418"/>
      <c r="N947" s="418"/>
      <c r="O947" s="418"/>
      <c r="P947" s="317" t="s">
        <v>831</v>
      </c>
      <c r="Q947" s="318"/>
      <c r="R947" s="318"/>
      <c r="S947" s="318"/>
      <c r="T947" s="318"/>
      <c r="U947" s="318"/>
      <c r="V947" s="318"/>
      <c r="W947" s="318"/>
      <c r="X947" s="318"/>
      <c r="Y947" s="319">
        <v>638</v>
      </c>
      <c r="Z947" s="320"/>
      <c r="AA947" s="320"/>
      <c r="AB947" s="321"/>
      <c r="AC947" s="323" t="s">
        <v>827</v>
      </c>
      <c r="AD947" s="324"/>
      <c r="AE947" s="324"/>
      <c r="AF947" s="324"/>
      <c r="AG947" s="324"/>
      <c r="AH947" s="325" t="s">
        <v>710</v>
      </c>
      <c r="AI947" s="326"/>
      <c r="AJ947" s="326"/>
      <c r="AK947" s="326"/>
      <c r="AL947" s="327" t="s">
        <v>710</v>
      </c>
      <c r="AM947" s="328"/>
      <c r="AN947" s="328"/>
      <c r="AO947" s="329"/>
      <c r="AP947" s="322" t="s">
        <v>710</v>
      </c>
      <c r="AQ947" s="322"/>
      <c r="AR947" s="322"/>
      <c r="AS947" s="322"/>
      <c r="AT947" s="322"/>
      <c r="AU947" s="322"/>
      <c r="AV947" s="322"/>
      <c r="AW947" s="322"/>
      <c r="AX947" s="322"/>
      <c r="AY947">
        <f>COUNTA($C$947)</f>
        <v>1</v>
      </c>
    </row>
    <row r="948" spans="1:51" ht="30" customHeight="1" x14ac:dyDescent="0.15">
      <c r="A948" s="402">
        <v>5</v>
      </c>
      <c r="B948" s="402">
        <v>1</v>
      </c>
      <c r="C948" s="421" t="s">
        <v>848</v>
      </c>
      <c r="D948" s="416" t="s">
        <v>838</v>
      </c>
      <c r="E948" s="416" t="s">
        <v>838</v>
      </c>
      <c r="F948" s="416" t="s">
        <v>838</v>
      </c>
      <c r="G948" s="416" t="s">
        <v>838</v>
      </c>
      <c r="H948" s="416" t="s">
        <v>838</v>
      </c>
      <c r="I948" s="416" t="s">
        <v>838</v>
      </c>
      <c r="J948" s="417" t="s">
        <v>710</v>
      </c>
      <c r="K948" s="418"/>
      <c r="L948" s="418"/>
      <c r="M948" s="418"/>
      <c r="N948" s="418"/>
      <c r="O948" s="418"/>
      <c r="P948" s="318" t="s">
        <v>831</v>
      </c>
      <c r="Q948" s="318"/>
      <c r="R948" s="318"/>
      <c r="S948" s="318"/>
      <c r="T948" s="318"/>
      <c r="U948" s="318"/>
      <c r="V948" s="318"/>
      <c r="W948" s="318"/>
      <c r="X948" s="318"/>
      <c r="Y948" s="319">
        <v>421</v>
      </c>
      <c r="Z948" s="320"/>
      <c r="AA948" s="320"/>
      <c r="AB948" s="321"/>
      <c r="AC948" s="323" t="s">
        <v>827</v>
      </c>
      <c r="AD948" s="324"/>
      <c r="AE948" s="324"/>
      <c r="AF948" s="324"/>
      <c r="AG948" s="324"/>
      <c r="AH948" s="325" t="s">
        <v>710</v>
      </c>
      <c r="AI948" s="326"/>
      <c r="AJ948" s="326"/>
      <c r="AK948" s="326"/>
      <c r="AL948" s="327" t="s">
        <v>710</v>
      </c>
      <c r="AM948" s="328"/>
      <c r="AN948" s="328"/>
      <c r="AO948" s="329"/>
      <c r="AP948" s="322" t="s">
        <v>710</v>
      </c>
      <c r="AQ948" s="322"/>
      <c r="AR948" s="322"/>
      <c r="AS948" s="322"/>
      <c r="AT948" s="322"/>
      <c r="AU948" s="322"/>
      <c r="AV948" s="322"/>
      <c r="AW948" s="322"/>
      <c r="AX948" s="322"/>
      <c r="AY948">
        <f>COUNTA($C$948)</f>
        <v>1</v>
      </c>
    </row>
    <row r="949" spans="1:51" ht="30" customHeight="1" x14ac:dyDescent="0.15">
      <c r="A949" s="402">
        <v>6</v>
      </c>
      <c r="B949" s="402">
        <v>1</v>
      </c>
      <c r="C949" s="421" t="s">
        <v>849</v>
      </c>
      <c r="D949" s="416" t="s">
        <v>839</v>
      </c>
      <c r="E949" s="416" t="s">
        <v>839</v>
      </c>
      <c r="F949" s="416" t="s">
        <v>839</v>
      </c>
      <c r="G949" s="416" t="s">
        <v>839</v>
      </c>
      <c r="H949" s="416" t="s">
        <v>839</v>
      </c>
      <c r="I949" s="416" t="s">
        <v>839</v>
      </c>
      <c r="J949" s="417">
        <v>2000012100001</v>
      </c>
      <c r="K949" s="418"/>
      <c r="L949" s="418"/>
      <c r="M949" s="418"/>
      <c r="N949" s="418"/>
      <c r="O949" s="418"/>
      <c r="P949" s="318" t="s">
        <v>831</v>
      </c>
      <c r="Q949" s="318"/>
      <c r="R949" s="318"/>
      <c r="S949" s="318"/>
      <c r="T949" s="318"/>
      <c r="U949" s="318"/>
      <c r="V949" s="318"/>
      <c r="W949" s="318"/>
      <c r="X949" s="318"/>
      <c r="Y949" s="319">
        <v>196</v>
      </c>
      <c r="Z949" s="320"/>
      <c r="AA949" s="320"/>
      <c r="AB949" s="321"/>
      <c r="AC949" s="323" t="s">
        <v>827</v>
      </c>
      <c r="AD949" s="324"/>
      <c r="AE949" s="324"/>
      <c r="AF949" s="324"/>
      <c r="AG949" s="324"/>
      <c r="AH949" s="325" t="s">
        <v>710</v>
      </c>
      <c r="AI949" s="326"/>
      <c r="AJ949" s="326"/>
      <c r="AK949" s="326"/>
      <c r="AL949" s="327" t="s">
        <v>710</v>
      </c>
      <c r="AM949" s="328"/>
      <c r="AN949" s="328"/>
      <c r="AO949" s="329"/>
      <c r="AP949" s="322" t="s">
        <v>710</v>
      </c>
      <c r="AQ949" s="322"/>
      <c r="AR949" s="322"/>
      <c r="AS949" s="322"/>
      <c r="AT949" s="322"/>
      <c r="AU949" s="322"/>
      <c r="AV949" s="322"/>
      <c r="AW949" s="322"/>
      <c r="AX949" s="322"/>
      <c r="AY949">
        <f>COUNTA($C$949)</f>
        <v>1</v>
      </c>
    </row>
    <row r="950" spans="1:51" ht="30" customHeight="1" x14ac:dyDescent="0.15">
      <c r="A950" s="402">
        <v>7</v>
      </c>
      <c r="B950" s="402">
        <v>1</v>
      </c>
      <c r="C950" s="421" t="s">
        <v>850</v>
      </c>
      <c r="D950" s="416" t="s">
        <v>840</v>
      </c>
      <c r="E950" s="416" t="s">
        <v>840</v>
      </c>
      <c r="F950" s="416" t="s">
        <v>840</v>
      </c>
      <c r="G950" s="416" t="s">
        <v>840</v>
      </c>
      <c r="H950" s="416" t="s">
        <v>840</v>
      </c>
      <c r="I950" s="416" t="s">
        <v>840</v>
      </c>
      <c r="J950" s="417" t="s">
        <v>710</v>
      </c>
      <c r="K950" s="418"/>
      <c r="L950" s="418"/>
      <c r="M950" s="418"/>
      <c r="N950" s="418"/>
      <c r="O950" s="418"/>
      <c r="P950" s="318" t="s">
        <v>831</v>
      </c>
      <c r="Q950" s="318"/>
      <c r="R950" s="318"/>
      <c r="S950" s="318"/>
      <c r="T950" s="318"/>
      <c r="U950" s="318"/>
      <c r="V950" s="318"/>
      <c r="W950" s="318"/>
      <c r="X950" s="318"/>
      <c r="Y950" s="319">
        <v>195</v>
      </c>
      <c r="Z950" s="320"/>
      <c r="AA950" s="320"/>
      <c r="AB950" s="321"/>
      <c r="AC950" s="323" t="s">
        <v>827</v>
      </c>
      <c r="AD950" s="324"/>
      <c r="AE950" s="324"/>
      <c r="AF950" s="324"/>
      <c r="AG950" s="324"/>
      <c r="AH950" s="325" t="s">
        <v>710</v>
      </c>
      <c r="AI950" s="326"/>
      <c r="AJ950" s="326"/>
      <c r="AK950" s="326"/>
      <c r="AL950" s="327" t="s">
        <v>710</v>
      </c>
      <c r="AM950" s="328"/>
      <c r="AN950" s="328"/>
      <c r="AO950" s="329"/>
      <c r="AP950" s="322" t="s">
        <v>710</v>
      </c>
      <c r="AQ950" s="322"/>
      <c r="AR950" s="322"/>
      <c r="AS950" s="322"/>
      <c r="AT950" s="322"/>
      <c r="AU950" s="322"/>
      <c r="AV950" s="322"/>
      <c r="AW950" s="322"/>
      <c r="AX950" s="322"/>
      <c r="AY950">
        <f>COUNTA($C$950)</f>
        <v>1</v>
      </c>
    </row>
    <row r="951" spans="1:51" ht="30" customHeight="1" x14ac:dyDescent="0.15">
      <c r="A951" s="402">
        <v>8</v>
      </c>
      <c r="B951" s="402">
        <v>1</v>
      </c>
      <c r="C951" s="421" t="s">
        <v>851</v>
      </c>
      <c r="D951" s="416" t="s">
        <v>841</v>
      </c>
      <c r="E951" s="416" t="s">
        <v>841</v>
      </c>
      <c r="F951" s="416" t="s">
        <v>841</v>
      </c>
      <c r="G951" s="416" t="s">
        <v>841</v>
      </c>
      <c r="H951" s="416" t="s">
        <v>841</v>
      </c>
      <c r="I951" s="416" t="s">
        <v>841</v>
      </c>
      <c r="J951" s="417" t="s">
        <v>710</v>
      </c>
      <c r="K951" s="418"/>
      <c r="L951" s="418"/>
      <c r="M951" s="418"/>
      <c r="N951" s="418"/>
      <c r="O951" s="418"/>
      <c r="P951" s="318" t="s">
        <v>831</v>
      </c>
      <c r="Q951" s="318"/>
      <c r="R951" s="318"/>
      <c r="S951" s="318"/>
      <c r="T951" s="318"/>
      <c r="U951" s="318"/>
      <c r="V951" s="318"/>
      <c r="W951" s="318"/>
      <c r="X951" s="318"/>
      <c r="Y951" s="319">
        <v>188</v>
      </c>
      <c r="Z951" s="320"/>
      <c r="AA951" s="320"/>
      <c r="AB951" s="321"/>
      <c r="AC951" s="323" t="s">
        <v>827</v>
      </c>
      <c r="AD951" s="324"/>
      <c r="AE951" s="324"/>
      <c r="AF951" s="324"/>
      <c r="AG951" s="324"/>
      <c r="AH951" s="325" t="s">
        <v>710</v>
      </c>
      <c r="AI951" s="326"/>
      <c r="AJ951" s="326"/>
      <c r="AK951" s="326"/>
      <c r="AL951" s="327" t="s">
        <v>710</v>
      </c>
      <c r="AM951" s="328"/>
      <c r="AN951" s="328"/>
      <c r="AO951" s="329"/>
      <c r="AP951" s="322" t="s">
        <v>710</v>
      </c>
      <c r="AQ951" s="322"/>
      <c r="AR951" s="322"/>
      <c r="AS951" s="322"/>
      <c r="AT951" s="322"/>
      <c r="AU951" s="322"/>
      <c r="AV951" s="322"/>
      <c r="AW951" s="322"/>
      <c r="AX951" s="322"/>
      <c r="AY951">
        <f>COUNTA($C$951)</f>
        <v>1</v>
      </c>
    </row>
    <row r="952" spans="1:51" ht="30" customHeight="1" x14ac:dyDescent="0.15">
      <c r="A952" s="402">
        <v>9</v>
      </c>
      <c r="B952" s="402">
        <v>1</v>
      </c>
      <c r="C952" s="421" t="s">
        <v>852</v>
      </c>
      <c r="D952" s="416" t="s">
        <v>842</v>
      </c>
      <c r="E952" s="416" t="s">
        <v>842</v>
      </c>
      <c r="F952" s="416" t="s">
        <v>842</v>
      </c>
      <c r="G952" s="416" t="s">
        <v>842</v>
      </c>
      <c r="H952" s="416" t="s">
        <v>842</v>
      </c>
      <c r="I952" s="416" t="s">
        <v>842</v>
      </c>
      <c r="J952" s="417" t="s">
        <v>832</v>
      </c>
      <c r="K952" s="418"/>
      <c r="L952" s="418"/>
      <c r="M952" s="418"/>
      <c r="N952" s="418"/>
      <c r="O952" s="418"/>
      <c r="P952" s="318" t="s">
        <v>831</v>
      </c>
      <c r="Q952" s="318"/>
      <c r="R952" s="318"/>
      <c r="S952" s="318"/>
      <c r="T952" s="318"/>
      <c r="U952" s="318"/>
      <c r="V952" s="318"/>
      <c r="W952" s="318"/>
      <c r="X952" s="318"/>
      <c r="Y952" s="319">
        <v>164</v>
      </c>
      <c r="Z952" s="320"/>
      <c r="AA952" s="320"/>
      <c r="AB952" s="321"/>
      <c r="AC952" s="323" t="s">
        <v>827</v>
      </c>
      <c r="AD952" s="324"/>
      <c r="AE952" s="324"/>
      <c r="AF952" s="324"/>
      <c r="AG952" s="324"/>
      <c r="AH952" s="325" t="s">
        <v>710</v>
      </c>
      <c r="AI952" s="326"/>
      <c r="AJ952" s="326"/>
      <c r="AK952" s="326"/>
      <c r="AL952" s="327" t="s">
        <v>710</v>
      </c>
      <c r="AM952" s="328"/>
      <c r="AN952" s="328"/>
      <c r="AO952" s="329"/>
      <c r="AP952" s="322" t="s">
        <v>710</v>
      </c>
      <c r="AQ952" s="322"/>
      <c r="AR952" s="322"/>
      <c r="AS952" s="322"/>
      <c r="AT952" s="322"/>
      <c r="AU952" s="322"/>
      <c r="AV952" s="322"/>
      <c r="AW952" s="322"/>
      <c r="AX952" s="322"/>
      <c r="AY952">
        <f>COUNTA($C$952)</f>
        <v>1</v>
      </c>
    </row>
    <row r="953" spans="1:51" ht="30" customHeight="1" x14ac:dyDescent="0.15">
      <c r="A953" s="402">
        <v>10</v>
      </c>
      <c r="B953" s="402">
        <v>1</v>
      </c>
      <c r="C953" s="421" t="s">
        <v>853</v>
      </c>
      <c r="D953" s="416" t="s">
        <v>843</v>
      </c>
      <c r="E953" s="416" t="s">
        <v>843</v>
      </c>
      <c r="F953" s="416" t="s">
        <v>843</v>
      </c>
      <c r="G953" s="416" t="s">
        <v>843</v>
      </c>
      <c r="H953" s="416" t="s">
        <v>843</v>
      </c>
      <c r="I953" s="416" t="s">
        <v>843</v>
      </c>
      <c r="J953" s="417" t="s">
        <v>710</v>
      </c>
      <c r="K953" s="418"/>
      <c r="L953" s="418"/>
      <c r="M953" s="418"/>
      <c r="N953" s="418"/>
      <c r="O953" s="418"/>
      <c r="P953" s="318" t="s">
        <v>831</v>
      </c>
      <c r="Q953" s="318"/>
      <c r="R953" s="318"/>
      <c r="S953" s="318"/>
      <c r="T953" s="318"/>
      <c r="U953" s="318"/>
      <c r="V953" s="318"/>
      <c r="W953" s="318"/>
      <c r="X953" s="318"/>
      <c r="Y953" s="319">
        <v>69</v>
      </c>
      <c r="Z953" s="320"/>
      <c r="AA953" s="320"/>
      <c r="AB953" s="321"/>
      <c r="AC953" s="323" t="s">
        <v>827</v>
      </c>
      <c r="AD953" s="324"/>
      <c r="AE953" s="324"/>
      <c r="AF953" s="324"/>
      <c r="AG953" s="324"/>
      <c r="AH953" s="325" t="s">
        <v>710</v>
      </c>
      <c r="AI953" s="326"/>
      <c r="AJ953" s="326"/>
      <c r="AK953" s="326"/>
      <c r="AL953" s="327" t="s">
        <v>710</v>
      </c>
      <c r="AM953" s="328"/>
      <c r="AN953" s="328"/>
      <c r="AO953" s="329"/>
      <c r="AP953" s="322" t="s">
        <v>710</v>
      </c>
      <c r="AQ953" s="322"/>
      <c r="AR953" s="322"/>
      <c r="AS953" s="322"/>
      <c r="AT953" s="322"/>
      <c r="AU953" s="322"/>
      <c r="AV953" s="322"/>
      <c r="AW953" s="322"/>
      <c r="AX953" s="322"/>
      <c r="AY953">
        <f>COUNTA($C$953)</f>
        <v>1</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359</v>
      </c>
      <c r="AI976" s="348"/>
      <c r="AJ976" s="348"/>
      <c r="AK976" s="348"/>
      <c r="AL976" s="348" t="s">
        <v>21</v>
      </c>
      <c r="AM976" s="348"/>
      <c r="AN976" s="348"/>
      <c r="AO976" s="431"/>
      <c r="AP976" s="432" t="s">
        <v>296</v>
      </c>
      <c r="AQ976" s="432"/>
      <c r="AR976" s="432"/>
      <c r="AS976" s="432"/>
      <c r="AT976" s="432"/>
      <c r="AU976" s="432"/>
      <c r="AV976" s="432"/>
      <c r="AW976" s="432"/>
      <c r="AX976" s="432"/>
      <c r="AY976">
        <f t="shared" ref="AY976:AY977" si="121">$AY$974</f>
        <v>1</v>
      </c>
    </row>
    <row r="977" spans="1:51" ht="30" customHeight="1" x14ac:dyDescent="0.15">
      <c r="A977" s="402">
        <v>1</v>
      </c>
      <c r="B977" s="402">
        <v>1</v>
      </c>
      <c r="C977" s="416" t="s">
        <v>874</v>
      </c>
      <c r="D977" s="416" t="s">
        <v>874</v>
      </c>
      <c r="E977" s="416" t="s">
        <v>874</v>
      </c>
      <c r="F977" s="416" t="s">
        <v>874</v>
      </c>
      <c r="G977" s="416" t="s">
        <v>874</v>
      </c>
      <c r="H977" s="416" t="s">
        <v>874</v>
      </c>
      <c r="I977" s="416" t="s">
        <v>874</v>
      </c>
      <c r="J977" s="417">
        <v>8010001008703</v>
      </c>
      <c r="K977" s="418">
        <v>8010001008703</v>
      </c>
      <c r="L977" s="418">
        <v>8010001008703</v>
      </c>
      <c r="M977" s="418">
        <v>8010001008703</v>
      </c>
      <c r="N977" s="418">
        <v>8010001008703</v>
      </c>
      <c r="O977" s="418">
        <v>8010001008703</v>
      </c>
      <c r="P977" s="318" t="s">
        <v>883</v>
      </c>
      <c r="Q977" s="318" t="s">
        <v>883</v>
      </c>
      <c r="R977" s="318" t="s">
        <v>883</v>
      </c>
      <c r="S977" s="318" t="s">
        <v>883</v>
      </c>
      <c r="T977" s="318" t="s">
        <v>883</v>
      </c>
      <c r="U977" s="318" t="s">
        <v>883</v>
      </c>
      <c r="V977" s="318" t="s">
        <v>883</v>
      </c>
      <c r="W977" s="318" t="s">
        <v>883</v>
      </c>
      <c r="X977" s="318" t="s">
        <v>883</v>
      </c>
      <c r="Y977" s="319">
        <v>863</v>
      </c>
      <c r="Z977" s="320">
        <v>863</v>
      </c>
      <c r="AA977" s="320">
        <v>863</v>
      </c>
      <c r="AB977" s="321">
        <v>863</v>
      </c>
      <c r="AC977" s="323" t="s">
        <v>802</v>
      </c>
      <c r="AD977" s="324" t="s">
        <v>893</v>
      </c>
      <c r="AE977" s="324" t="s">
        <v>893</v>
      </c>
      <c r="AF977" s="324" t="s">
        <v>893</v>
      </c>
      <c r="AG977" s="324" t="s">
        <v>893</v>
      </c>
      <c r="AH977" s="419" t="s">
        <v>955</v>
      </c>
      <c r="AI977" s="420">
        <v>99.2</v>
      </c>
      <c r="AJ977" s="420">
        <v>6</v>
      </c>
      <c r="AK977" s="420">
        <v>99.2</v>
      </c>
      <c r="AL977" s="327" t="s">
        <v>955</v>
      </c>
      <c r="AM977" s="328">
        <v>99.2</v>
      </c>
      <c r="AN977" s="328">
        <v>99.2</v>
      </c>
      <c r="AO977" s="329">
        <v>99.2</v>
      </c>
      <c r="AP977" s="322" t="s">
        <v>916</v>
      </c>
      <c r="AQ977" s="322"/>
      <c r="AR977" s="322"/>
      <c r="AS977" s="322"/>
      <c r="AT977" s="322"/>
      <c r="AU977" s="322"/>
      <c r="AV977" s="322"/>
      <c r="AW977" s="322"/>
      <c r="AX977" s="322"/>
      <c r="AY977">
        <f t="shared" si="121"/>
        <v>1</v>
      </c>
    </row>
    <row r="978" spans="1:51" ht="30" customHeight="1" x14ac:dyDescent="0.15">
      <c r="A978" s="402">
        <v>2</v>
      </c>
      <c r="B978" s="402">
        <v>1</v>
      </c>
      <c r="C978" s="416" t="s">
        <v>875</v>
      </c>
      <c r="D978" s="416" t="s">
        <v>875</v>
      </c>
      <c r="E978" s="416" t="s">
        <v>875</v>
      </c>
      <c r="F978" s="416" t="s">
        <v>875</v>
      </c>
      <c r="G978" s="416" t="s">
        <v>875</v>
      </c>
      <c r="H978" s="416" t="s">
        <v>875</v>
      </c>
      <c r="I978" s="416" t="s">
        <v>875</v>
      </c>
      <c r="J978" s="417">
        <v>4240001003271</v>
      </c>
      <c r="K978" s="418">
        <v>4240001003271</v>
      </c>
      <c r="L978" s="418">
        <v>4240001003271</v>
      </c>
      <c r="M978" s="418">
        <v>4240001003271</v>
      </c>
      <c r="N978" s="418">
        <v>4240001003271</v>
      </c>
      <c r="O978" s="418">
        <v>4240001003271</v>
      </c>
      <c r="P978" s="318" t="s">
        <v>884</v>
      </c>
      <c r="Q978" s="318" t="s">
        <v>884</v>
      </c>
      <c r="R978" s="318" t="s">
        <v>884</v>
      </c>
      <c r="S978" s="318" t="s">
        <v>884</v>
      </c>
      <c r="T978" s="318" t="s">
        <v>884</v>
      </c>
      <c r="U978" s="318" t="s">
        <v>884</v>
      </c>
      <c r="V978" s="318" t="s">
        <v>884</v>
      </c>
      <c r="W978" s="318" t="s">
        <v>884</v>
      </c>
      <c r="X978" s="318" t="s">
        <v>884</v>
      </c>
      <c r="Y978" s="319">
        <v>504</v>
      </c>
      <c r="Z978" s="320">
        <v>504</v>
      </c>
      <c r="AA978" s="320">
        <v>504</v>
      </c>
      <c r="AB978" s="321">
        <v>504</v>
      </c>
      <c r="AC978" s="323" t="s">
        <v>802</v>
      </c>
      <c r="AD978" s="324" t="s">
        <v>893</v>
      </c>
      <c r="AE978" s="324" t="s">
        <v>893</v>
      </c>
      <c r="AF978" s="324" t="s">
        <v>893</v>
      </c>
      <c r="AG978" s="324" t="s">
        <v>893</v>
      </c>
      <c r="AH978" s="419" t="s">
        <v>916</v>
      </c>
      <c r="AI978" s="420">
        <v>95.8</v>
      </c>
      <c r="AJ978" s="420">
        <v>1</v>
      </c>
      <c r="AK978" s="420">
        <v>95.8</v>
      </c>
      <c r="AL978" s="327" t="s">
        <v>916</v>
      </c>
      <c r="AM978" s="328">
        <v>95.8</v>
      </c>
      <c r="AN978" s="328">
        <v>95.8</v>
      </c>
      <c r="AO978" s="329">
        <v>95.8</v>
      </c>
      <c r="AP978" s="322" t="s">
        <v>916</v>
      </c>
      <c r="AQ978" s="322"/>
      <c r="AR978" s="322"/>
      <c r="AS978" s="322"/>
      <c r="AT978" s="322"/>
      <c r="AU978" s="322"/>
      <c r="AV978" s="322"/>
      <c r="AW978" s="322"/>
      <c r="AX978" s="322"/>
      <c r="AY978">
        <f>COUNTA($C$978)</f>
        <v>1</v>
      </c>
    </row>
    <row r="979" spans="1:51" ht="30" customHeight="1" x14ac:dyDescent="0.15">
      <c r="A979" s="402">
        <v>3</v>
      </c>
      <c r="B979" s="402">
        <v>1</v>
      </c>
      <c r="C979" s="421" t="s">
        <v>876</v>
      </c>
      <c r="D979" s="416" t="s">
        <v>876</v>
      </c>
      <c r="E979" s="416" t="s">
        <v>876</v>
      </c>
      <c r="F979" s="416" t="s">
        <v>876</v>
      </c>
      <c r="G979" s="416" t="s">
        <v>876</v>
      </c>
      <c r="H979" s="416" t="s">
        <v>876</v>
      </c>
      <c r="I979" s="416" t="s">
        <v>876</v>
      </c>
      <c r="J979" s="417">
        <v>4260001000102</v>
      </c>
      <c r="K979" s="418">
        <v>4260001000102</v>
      </c>
      <c r="L979" s="418">
        <v>4260001000102</v>
      </c>
      <c r="M979" s="418">
        <v>4260001000102</v>
      </c>
      <c r="N979" s="418">
        <v>4260001000102</v>
      </c>
      <c r="O979" s="418">
        <v>4260001000102</v>
      </c>
      <c r="P979" s="317" t="s">
        <v>885</v>
      </c>
      <c r="Q979" s="318" t="s">
        <v>885</v>
      </c>
      <c r="R979" s="318" t="s">
        <v>885</v>
      </c>
      <c r="S979" s="318" t="s">
        <v>885</v>
      </c>
      <c r="T979" s="318" t="s">
        <v>885</v>
      </c>
      <c r="U979" s="318" t="s">
        <v>885</v>
      </c>
      <c r="V979" s="318" t="s">
        <v>885</v>
      </c>
      <c r="W979" s="318" t="s">
        <v>885</v>
      </c>
      <c r="X979" s="318" t="s">
        <v>885</v>
      </c>
      <c r="Y979" s="319">
        <v>226</v>
      </c>
      <c r="Z979" s="320">
        <v>226</v>
      </c>
      <c r="AA979" s="320">
        <v>226</v>
      </c>
      <c r="AB979" s="321">
        <v>226</v>
      </c>
      <c r="AC979" s="323" t="s">
        <v>802</v>
      </c>
      <c r="AD979" s="324" t="s">
        <v>893</v>
      </c>
      <c r="AE979" s="324" t="s">
        <v>893</v>
      </c>
      <c r="AF979" s="324" t="s">
        <v>893</v>
      </c>
      <c r="AG979" s="324" t="s">
        <v>893</v>
      </c>
      <c r="AH979" s="325" t="s">
        <v>916</v>
      </c>
      <c r="AI979" s="326">
        <v>99.4</v>
      </c>
      <c r="AJ979" s="326">
        <v>2</v>
      </c>
      <c r="AK979" s="326">
        <v>99.4</v>
      </c>
      <c r="AL979" s="327" t="s">
        <v>916</v>
      </c>
      <c r="AM979" s="328">
        <v>99.4</v>
      </c>
      <c r="AN979" s="328">
        <v>99.4</v>
      </c>
      <c r="AO979" s="329">
        <v>99.4</v>
      </c>
      <c r="AP979" s="322" t="s">
        <v>916</v>
      </c>
      <c r="AQ979" s="322"/>
      <c r="AR979" s="322"/>
      <c r="AS979" s="322"/>
      <c r="AT979" s="322"/>
      <c r="AU979" s="322"/>
      <c r="AV979" s="322"/>
      <c r="AW979" s="322"/>
      <c r="AX979" s="322"/>
      <c r="AY979">
        <f>COUNTA($C$979)</f>
        <v>1</v>
      </c>
    </row>
    <row r="980" spans="1:51" ht="30" customHeight="1" x14ac:dyDescent="0.15">
      <c r="A980" s="402">
        <v>4</v>
      </c>
      <c r="B980" s="402">
        <v>1</v>
      </c>
      <c r="C980" s="421" t="s">
        <v>877</v>
      </c>
      <c r="D980" s="416" t="s">
        <v>877</v>
      </c>
      <c r="E980" s="416" t="s">
        <v>877</v>
      </c>
      <c r="F980" s="416" t="s">
        <v>877</v>
      </c>
      <c r="G980" s="416" t="s">
        <v>877</v>
      </c>
      <c r="H980" s="416" t="s">
        <v>877</v>
      </c>
      <c r="I980" s="416" t="s">
        <v>877</v>
      </c>
      <c r="J980" s="417">
        <v>9010001075825</v>
      </c>
      <c r="K980" s="418">
        <v>9010001075825</v>
      </c>
      <c r="L980" s="418">
        <v>9010001075825</v>
      </c>
      <c r="M980" s="418">
        <v>9010001075825</v>
      </c>
      <c r="N980" s="418">
        <v>9010001075825</v>
      </c>
      <c r="O980" s="418">
        <v>9010001075825</v>
      </c>
      <c r="P980" s="317" t="s">
        <v>886</v>
      </c>
      <c r="Q980" s="318" t="s">
        <v>886</v>
      </c>
      <c r="R980" s="318" t="s">
        <v>886</v>
      </c>
      <c r="S980" s="318" t="s">
        <v>886</v>
      </c>
      <c r="T980" s="318" t="s">
        <v>886</v>
      </c>
      <c r="U980" s="318" t="s">
        <v>886</v>
      </c>
      <c r="V980" s="318" t="s">
        <v>886</v>
      </c>
      <c r="W980" s="318" t="s">
        <v>886</v>
      </c>
      <c r="X980" s="318" t="s">
        <v>886</v>
      </c>
      <c r="Y980" s="319">
        <v>196</v>
      </c>
      <c r="Z980" s="320">
        <v>196</v>
      </c>
      <c r="AA980" s="320">
        <v>196</v>
      </c>
      <c r="AB980" s="321">
        <v>196</v>
      </c>
      <c r="AC980" s="323" t="s">
        <v>802</v>
      </c>
      <c r="AD980" s="324" t="s">
        <v>893</v>
      </c>
      <c r="AE980" s="324" t="s">
        <v>893</v>
      </c>
      <c r="AF980" s="324" t="s">
        <v>893</v>
      </c>
      <c r="AG980" s="324" t="s">
        <v>893</v>
      </c>
      <c r="AH980" s="325" t="s">
        <v>916</v>
      </c>
      <c r="AI980" s="326">
        <v>96.3</v>
      </c>
      <c r="AJ980" s="326">
        <v>2</v>
      </c>
      <c r="AK980" s="326">
        <v>96.3</v>
      </c>
      <c r="AL980" s="327" t="s">
        <v>916</v>
      </c>
      <c r="AM980" s="328">
        <v>96.3</v>
      </c>
      <c r="AN980" s="328">
        <v>96.3</v>
      </c>
      <c r="AO980" s="329">
        <v>96.3</v>
      </c>
      <c r="AP980" s="322" t="s">
        <v>916</v>
      </c>
      <c r="AQ980" s="322"/>
      <c r="AR980" s="322"/>
      <c r="AS980" s="322"/>
      <c r="AT980" s="322"/>
      <c r="AU980" s="322"/>
      <c r="AV980" s="322"/>
      <c r="AW980" s="322"/>
      <c r="AX980" s="322"/>
      <c r="AY980">
        <f>COUNTA($C$980)</f>
        <v>1</v>
      </c>
    </row>
    <row r="981" spans="1:51" ht="30" customHeight="1" x14ac:dyDescent="0.15">
      <c r="A981" s="402">
        <v>5</v>
      </c>
      <c r="B981" s="402">
        <v>1</v>
      </c>
      <c r="C981" s="416" t="s">
        <v>878</v>
      </c>
      <c r="D981" s="416" t="s">
        <v>878</v>
      </c>
      <c r="E981" s="416" t="s">
        <v>878</v>
      </c>
      <c r="F981" s="416" t="s">
        <v>878</v>
      </c>
      <c r="G981" s="416" t="s">
        <v>878</v>
      </c>
      <c r="H981" s="416" t="s">
        <v>878</v>
      </c>
      <c r="I981" s="416" t="s">
        <v>878</v>
      </c>
      <c r="J981" s="417">
        <v>3290801016816</v>
      </c>
      <c r="K981" s="418">
        <v>3290801016816</v>
      </c>
      <c r="L981" s="418">
        <v>3290801016816</v>
      </c>
      <c r="M981" s="418">
        <v>3290801016816</v>
      </c>
      <c r="N981" s="418">
        <v>3290801016816</v>
      </c>
      <c r="O981" s="418">
        <v>3290801016816</v>
      </c>
      <c r="P981" s="318" t="s">
        <v>887</v>
      </c>
      <c r="Q981" s="318" t="s">
        <v>887</v>
      </c>
      <c r="R981" s="318" t="s">
        <v>887</v>
      </c>
      <c r="S981" s="318" t="s">
        <v>887</v>
      </c>
      <c r="T981" s="318" t="s">
        <v>887</v>
      </c>
      <c r="U981" s="318" t="s">
        <v>887</v>
      </c>
      <c r="V981" s="318" t="s">
        <v>887</v>
      </c>
      <c r="W981" s="318" t="s">
        <v>887</v>
      </c>
      <c r="X981" s="318" t="s">
        <v>887</v>
      </c>
      <c r="Y981" s="319">
        <v>178</v>
      </c>
      <c r="Z981" s="320">
        <v>178</v>
      </c>
      <c r="AA981" s="320">
        <v>178</v>
      </c>
      <c r="AB981" s="321">
        <v>178</v>
      </c>
      <c r="AC981" s="323" t="s">
        <v>893</v>
      </c>
      <c r="AD981" s="324" t="s">
        <v>893</v>
      </c>
      <c r="AE981" s="324" t="s">
        <v>893</v>
      </c>
      <c r="AF981" s="324" t="s">
        <v>893</v>
      </c>
      <c r="AG981" s="324" t="s">
        <v>893</v>
      </c>
      <c r="AH981" s="325" t="s">
        <v>953</v>
      </c>
      <c r="AI981" s="326">
        <v>97.4</v>
      </c>
      <c r="AJ981" s="326">
        <v>2</v>
      </c>
      <c r="AK981" s="326">
        <v>97.4</v>
      </c>
      <c r="AL981" s="327" t="s">
        <v>953</v>
      </c>
      <c r="AM981" s="328">
        <v>97.4</v>
      </c>
      <c r="AN981" s="328">
        <v>97.4</v>
      </c>
      <c r="AO981" s="329">
        <v>97.4</v>
      </c>
      <c r="AP981" s="322" t="s">
        <v>916</v>
      </c>
      <c r="AQ981" s="322"/>
      <c r="AR981" s="322"/>
      <c r="AS981" s="322"/>
      <c r="AT981" s="322"/>
      <c r="AU981" s="322"/>
      <c r="AV981" s="322"/>
      <c r="AW981" s="322"/>
      <c r="AX981" s="322"/>
      <c r="AY981">
        <f>COUNTA($C$981)</f>
        <v>1</v>
      </c>
    </row>
    <row r="982" spans="1:51" ht="30" customHeight="1" x14ac:dyDescent="0.15">
      <c r="A982" s="402">
        <v>6</v>
      </c>
      <c r="B982" s="402">
        <v>1</v>
      </c>
      <c r="C982" s="416" t="s">
        <v>782</v>
      </c>
      <c r="D982" s="416" t="s">
        <v>782</v>
      </c>
      <c r="E982" s="416" t="s">
        <v>782</v>
      </c>
      <c r="F982" s="416" t="s">
        <v>782</v>
      </c>
      <c r="G982" s="416" t="s">
        <v>782</v>
      </c>
      <c r="H982" s="416" t="s">
        <v>782</v>
      </c>
      <c r="I982" s="416" t="s">
        <v>782</v>
      </c>
      <c r="J982" s="417">
        <v>5011101011888</v>
      </c>
      <c r="K982" s="418">
        <v>5011101011888</v>
      </c>
      <c r="L982" s="418">
        <v>5011101011888</v>
      </c>
      <c r="M982" s="418">
        <v>5011101011888</v>
      </c>
      <c r="N982" s="418">
        <v>5011101011888</v>
      </c>
      <c r="O982" s="418">
        <v>5011101011888</v>
      </c>
      <c r="P982" s="318" t="s">
        <v>888</v>
      </c>
      <c r="Q982" s="318" t="s">
        <v>888</v>
      </c>
      <c r="R982" s="318" t="s">
        <v>888</v>
      </c>
      <c r="S982" s="318" t="s">
        <v>888</v>
      </c>
      <c r="T982" s="318" t="s">
        <v>888</v>
      </c>
      <c r="U982" s="318" t="s">
        <v>888</v>
      </c>
      <c r="V982" s="318" t="s">
        <v>888</v>
      </c>
      <c r="W982" s="318" t="s">
        <v>888</v>
      </c>
      <c r="X982" s="318" t="s">
        <v>888</v>
      </c>
      <c r="Y982" s="319">
        <v>137</v>
      </c>
      <c r="Z982" s="320">
        <v>137</v>
      </c>
      <c r="AA982" s="320">
        <v>137</v>
      </c>
      <c r="AB982" s="321">
        <v>137</v>
      </c>
      <c r="AC982" s="323" t="s">
        <v>894</v>
      </c>
      <c r="AD982" s="324" t="s">
        <v>894</v>
      </c>
      <c r="AE982" s="324" t="s">
        <v>894</v>
      </c>
      <c r="AF982" s="324" t="s">
        <v>894</v>
      </c>
      <c r="AG982" s="324" t="s">
        <v>894</v>
      </c>
      <c r="AH982" s="325" t="s">
        <v>968</v>
      </c>
      <c r="AI982" s="326">
        <v>85.3</v>
      </c>
      <c r="AJ982" s="326">
        <v>1</v>
      </c>
      <c r="AK982" s="326">
        <v>85.3</v>
      </c>
      <c r="AL982" s="327" t="s">
        <v>968</v>
      </c>
      <c r="AM982" s="328">
        <v>85.3</v>
      </c>
      <c r="AN982" s="328">
        <v>85.3</v>
      </c>
      <c r="AO982" s="329">
        <v>85.3</v>
      </c>
      <c r="AP982" s="322" t="s">
        <v>916</v>
      </c>
      <c r="AQ982" s="322"/>
      <c r="AR982" s="322"/>
      <c r="AS982" s="322"/>
      <c r="AT982" s="322"/>
      <c r="AU982" s="322"/>
      <c r="AV982" s="322"/>
      <c r="AW982" s="322"/>
      <c r="AX982" s="322"/>
      <c r="AY982">
        <f>COUNTA($C$982)</f>
        <v>1</v>
      </c>
    </row>
    <row r="983" spans="1:51" ht="30" customHeight="1" x14ac:dyDescent="0.15">
      <c r="A983" s="402">
        <v>7</v>
      </c>
      <c r="B983" s="402">
        <v>1</v>
      </c>
      <c r="C983" s="416" t="s">
        <v>879</v>
      </c>
      <c r="D983" s="416" t="s">
        <v>879</v>
      </c>
      <c r="E983" s="416" t="s">
        <v>879</v>
      </c>
      <c r="F983" s="416" t="s">
        <v>879</v>
      </c>
      <c r="G983" s="416" t="s">
        <v>879</v>
      </c>
      <c r="H983" s="416" t="s">
        <v>879</v>
      </c>
      <c r="I983" s="416" t="s">
        <v>879</v>
      </c>
      <c r="J983" s="417">
        <v>9011001040166</v>
      </c>
      <c r="K983" s="418">
        <v>9011001040166</v>
      </c>
      <c r="L983" s="418">
        <v>9011001040166</v>
      </c>
      <c r="M983" s="418">
        <v>9011001040166</v>
      </c>
      <c r="N983" s="418">
        <v>9011001040166</v>
      </c>
      <c r="O983" s="418">
        <v>9011001040166</v>
      </c>
      <c r="P983" s="318" t="s">
        <v>889</v>
      </c>
      <c r="Q983" s="318" t="s">
        <v>889</v>
      </c>
      <c r="R983" s="318" t="s">
        <v>889</v>
      </c>
      <c r="S983" s="318" t="s">
        <v>889</v>
      </c>
      <c r="T983" s="318" t="s">
        <v>889</v>
      </c>
      <c r="U983" s="318" t="s">
        <v>889</v>
      </c>
      <c r="V983" s="318" t="s">
        <v>889</v>
      </c>
      <c r="W983" s="318" t="s">
        <v>889</v>
      </c>
      <c r="X983" s="318" t="s">
        <v>889</v>
      </c>
      <c r="Y983" s="319">
        <v>123</v>
      </c>
      <c r="Z983" s="320">
        <v>123</v>
      </c>
      <c r="AA983" s="320">
        <v>123</v>
      </c>
      <c r="AB983" s="321">
        <v>123</v>
      </c>
      <c r="AC983" s="323" t="s">
        <v>365</v>
      </c>
      <c r="AD983" s="324" t="s">
        <v>893</v>
      </c>
      <c r="AE983" s="324" t="s">
        <v>893</v>
      </c>
      <c r="AF983" s="324" t="s">
        <v>893</v>
      </c>
      <c r="AG983" s="324" t="s">
        <v>893</v>
      </c>
      <c r="AH983" s="325">
        <v>11</v>
      </c>
      <c r="AI983" s="326">
        <v>93.3</v>
      </c>
      <c r="AJ983" s="326">
        <v>11</v>
      </c>
      <c r="AK983" s="326">
        <v>93.3</v>
      </c>
      <c r="AL983" s="327">
        <v>93.3</v>
      </c>
      <c r="AM983" s="328">
        <v>93.3</v>
      </c>
      <c r="AN983" s="328">
        <v>93.3</v>
      </c>
      <c r="AO983" s="329">
        <v>93.3</v>
      </c>
      <c r="AP983" s="322" t="s">
        <v>916</v>
      </c>
      <c r="AQ983" s="322"/>
      <c r="AR983" s="322"/>
      <c r="AS983" s="322"/>
      <c r="AT983" s="322"/>
      <c r="AU983" s="322"/>
      <c r="AV983" s="322"/>
      <c r="AW983" s="322"/>
      <c r="AX983" s="322"/>
      <c r="AY983">
        <f>COUNTA($C$983)</f>
        <v>1</v>
      </c>
    </row>
    <row r="984" spans="1:51" ht="30" customHeight="1" x14ac:dyDescent="0.15">
      <c r="A984" s="402">
        <v>8</v>
      </c>
      <c r="B984" s="402">
        <v>1</v>
      </c>
      <c r="C984" s="416" t="s">
        <v>880</v>
      </c>
      <c r="D984" s="416" t="s">
        <v>880</v>
      </c>
      <c r="E984" s="416" t="s">
        <v>880</v>
      </c>
      <c r="F984" s="416" t="s">
        <v>880</v>
      </c>
      <c r="G984" s="416" t="s">
        <v>880</v>
      </c>
      <c r="H984" s="416" t="s">
        <v>880</v>
      </c>
      <c r="I984" s="416" t="s">
        <v>880</v>
      </c>
      <c r="J984" s="417">
        <v>6430001023991</v>
      </c>
      <c r="K984" s="418">
        <v>6430001023991</v>
      </c>
      <c r="L984" s="418">
        <v>6430001023991</v>
      </c>
      <c r="M984" s="418">
        <v>6430001023991</v>
      </c>
      <c r="N984" s="418">
        <v>6430001023991</v>
      </c>
      <c r="O984" s="418">
        <v>6430001023991</v>
      </c>
      <c r="P984" s="318" t="s">
        <v>890</v>
      </c>
      <c r="Q984" s="318" t="s">
        <v>890</v>
      </c>
      <c r="R984" s="318" t="s">
        <v>890</v>
      </c>
      <c r="S984" s="318" t="s">
        <v>890</v>
      </c>
      <c r="T984" s="318" t="s">
        <v>890</v>
      </c>
      <c r="U984" s="318" t="s">
        <v>890</v>
      </c>
      <c r="V984" s="318" t="s">
        <v>890</v>
      </c>
      <c r="W984" s="318" t="s">
        <v>890</v>
      </c>
      <c r="X984" s="318" t="s">
        <v>890</v>
      </c>
      <c r="Y984" s="319">
        <v>122</v>
      </c>
      <c r="Z984" s="320">
        <v>122</v>
      </c>
      <c r="AA984" s="320">
        <v>122</v>
      </c>
      <c r="AB984" s="321">
        <v>122</v>
      </c>
      <c r="AC984" s="323" t="s">
        <v>371</v>
      </c>
      <c r="AD984" s="324" t="s">
        <v>894</v>
      </c>
      <c r="AE984" s="324" t="s">
        <v>894</v>
      </c>
      <c r="AF984" s="324" t="s">
        <v>894</v>
      </c>
      <c r="AG984" s="324" t="s">
        <v>894</v>
      </c>
      <c r="AH984" s="325" t="s">
        <v>916</v>
      </c>
      <c r="AI984" s="326"/>
      <c r="AJ984" s="326"/>
      <c r="AK984" s="326"/>
      <c r="AL984" s="327" t="s">
        <v>916</v>
      </c>
      <c r="AM984" s="328"/>
      <c r="AN984" s="328"/>
      <c r="AO984" s="329"/>
      <c r="AP984" s="322" t="s">
        <v>916</v>
      </c>
      <c r="AQ984" s="322"/>
      <c r="AR984" s="322"/>
      <c r="AS984" s="322"/>
      <c r="AT984" s="322"/>
      <c r="AU984" s="322"/>
      <c r="AV984" s="322"/>
      <c r="AW984" s="322"/>
      <c r="AX984" s="322"/>
      <c r="AY984">
        <f>COUNTA($C$984)</f>
        <v>1</v>
      </c>
    </row>
    <row r="985" spans="1:51" ht="30" customHeight="1" x14ac:dyDescent="0.15">
      <c r="A985" s="402">
        <v>9</v>
      </c>
      <c r="B985" s="402">
        <v>1</v>
      </c>
      <c r="C985" s="416" t="s">
        <v>881</v>
      </c>
      <c r="D985" s="416" t="s">
        <v>881</v>
      </c>
      <c r="E985" s="416" t="s">
        <v>881</v>
      </c>
      <c r="F985" s="416" t="s">
        <v>881</v>
      </c>
      <c r="G985" s="416" t="s">
        <v>881</v>
      </c>
      <c r="H985" s="416" t="s">
        <v>881</v>
      </c>
      <c r="I985" s="416" t="s">
        <v>881</v>
      </c>
      <c r="J985" s="417">
        <v>8280001003553</v>
      </c>
      <c r="K985" s="418">
        <v>8280001003553</v>
      </c>
      <c r="L985" s="418">
        <v>8280001003553</v>
      </c>
      <c r="M985" s="418">
        <v>8280001003553</v>
      </c>
      <c r="N985" s="418">
        <v>8280001003553</v>
      </c>
      <c r="O985" s="418">
        <v>8280001003553</v>
      </c>
      <c r="P985" s="318" t="s">
        <v>891</v>
      </c>
      <c r="Q985" s="318" t="s">
        <v>891</v>
      </c>
      <c r="R985" s="318" t="s">
        <v>891</v>
      </c>
      <c r="S985" s="318" t="s">
        <v>891</v>
      </c>
      <c r="T985" s="318" t="s">
        <v>891</v>
      </c>
      <c r="U985" s="318" t="s">
        <v>891</v>
      </c>
      <c r="V985" s="318" t="s">
        <v>891</v>
      </c>
      <c r="W985" s="318" t="s">
        <v>891</v>
      </c>
      <c r="X985" s="318" t="s">
        <v>891</v>
      </c>
      <c r="Y985" s="319">
        <v>121</v>
      </c>
      <c r="Z985" s="320">
        <v>121</v>
      </c>
      <c r="AA985" s="320">
        <v>121</v>
      </c>
      <c r="AB985" s="321">
        <v>121</v>
      </c>
      <c r="AC985" s="323" t="s">
        <v>802</v>
      </c>
      <c r="AD985" s="324" t="s">
        <v>893</v>
      </c>
      <c r="AE985" s="324" t="s">
        <v>893</v>
      </c>
      <c r="AF985" s="324" t="s">
        <v>893</v>
      </c>
      <c r="AG985" s="324" t="s">
        <v>893</v>
      </c>
      <c r="AH985" s="325" t="s">
        <v>953</v>
      </c>
      <c r="AI985" s="326">
        <v>98.7</v>
      </c>
      <c r="AJ985" s="326">
        <v>3</v>
      </c>
      <c r="AK985" s="326">
        <v>98.7</v>
      </c>
      <c r="AL985" s="327" t="s">
        <v>953</v>
      </c>
      <c r="AM985" s="328">
        <v>98.7</v>
      </c>
      <c r="AN985" s="328">
        <v>98.7</v>
      </c>
      <c r="AO985" s="329">
        <v>98.7</v>
      </c>
      <c r="AP985" s="322" t="s">
        <v>916</v>
      </c>
      <c r="AQ985" s="322"/>
      <c r="AR985" s="322"/>
      <c r="AS985" s="322"/>
      <c r="AT985" s="322"/>
      <c r="AU985" s="322"/>
      <c r="AV985" s="322"/>
      <c r="AW985" s="322"/>
      <c r="AX985" s="322"/>
      <c r="AY985">
        <f>COUNTA($C$985)</f>
        <v>1</v>
      </c>
    </row>
    <row r="986" spans="1:51" ht="30" customHeight="1" x14ac:dyDescent="0.15">
      <c r="A986" s="402">
        <v>10</v>
      </c>
      <c r="B986" s="402">
        <v>1</v>
      </c>
      <c r="C986" s="416" t="s">
        <v>882</v>
      </c>
      <c r="D986" s="416" t="s">
        <v>882</v>
      </c>
      <c r="E986" s="416" t="s">
        <v>882</v>
      </c>
      <c r="F986" s="416" t="s">
        <v>882</v>
      </c>
      <c r="G986" s="416" t="s">
        <v>882</v>
      </c>
      <c r="H986" s="416" t="s">
        <v>882</v>
      </c>
      <c r="I986" s="416" t="s">
        <v>882</v>
      </c>
      <c r="J986" s="417">
        <v>2010001008683</v>
      </c>
      <c r="K986" s="418">
        <v>2010001008683</v>
      </c>
      <c r="L986" s="418">
        <v>2010001008683</v>
      </c>
      <c r="M986" s="418">
        <v>2010001008683</v>
      </c>
      <c r="N986" s="418">
        <v>2010001008683</v>
      </c>
      <c r="O986" s="418">
        <v>2010001008683</v>
      </c>
      <c r="P986" s="318" t="s">
        <v>892</v>
      </c>
      <c r="Q986" s="318" t="s">
        <v>892</v>
      </c>
      <c r="R986" s="318" t="s">
        <v>892</v>
      </c>
      <c r="S986" s="318" t="s">
        <v>892</v>
      </c>
      <c r="T986" s="318" t="s">
        <v>892</v>
      </c>
      <c r="U986" s="318" t="s">
        <v>892</v>
      </c>
      <c r="V986" s="318" t="s">
        <v>892</v>
      </c>
      <c r="W986" s="318" t="s">
        <v>892</v>
      </c>
      <c r="X986" s="318" t="s">
        <v>892</v>
      </c>
      <c r="Y986" s="319">
        <v>118</v>
      </c>
      <c r="Z986" s="320">
        <v>118</v>
      </c>
      <c r="AA986" s="320">
        <v>118</v>
      </c>
      <c r="AB986" s="321">
        <v>118</v>
      </c>
      <c r="AC986" s="323" t="s">
        <v>365</v>
      </c>
      <c r="AD986" s="324" t="s">
        <v>893</v>
      </c>
      <c r="AE986" s="324" t="s">
        <v>893</v>
      </c>
      <c r="AF986" s="324" t="s">
        <v>893</v>
      </c>
      <c r="AG986" s="324" t="s">
        <v>893</v>
      </c>
      <c r="AH986" s="325">
        <v>9</v>
      </c>
      <c r="AI986" s="326">
        <v>99</v>
      </c>
      <c r="AJ986" s="326">
        <v>9</v>
      </c>
      <c r="AK986" s="326">
        <v>99</v>
      </c>
      <c r="AL986" s="327">
        <v>99</v>
      </c>
      <c r="AM986" s="328">
        <v>99</v>
      </c>
      <c r="AN986" s="328">
        <v>99</v>
      </c>
      <c r="AO986" s="329">
        <v>99</v>
      </c>
      <c r="AP986" s="322" t="s">
        <v>916</v>
      </c>
      <c r="AQ986" s="322"/>
      <c r="AR986" s="322"/>
      <c r="AS986" s="322"/>
      <c r="AT986" s="322"/>
      <c r="AU986" s="322"/>
      <c r="AV986" s="322"/>
      <c r="AW986" s="322"/>
      <c r="AX986" s="322"/>
      <c r="AY986">
        <f>COUNTA($C$986)</f>
        <v>1</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359</v>
      </c>
      <c r="AI1009" s="348"/>
      <c r="AJ1009" s="348"/>
      <c r="AK1009" s="348"/>
      <c r="AL1009" s="348" t="s">
        <v>21</v>
      </c>
      <c r="AM1009" s="348"/>
      <c r="AN1009" s="348"/>
      <c r="AO1009" s="431"/>
      <c r="AP1009" s="432" t="s">
        <v>296</v>
      </c>
      <c r="AQ1009" s="432"/>
      <c r="AR1009" s="432"/>
      <c r="AS1009" s="432"/>
      <c r="AT1009" s="432"/>
      <c r="AU1009" s="432"/>
      <c r="AV1009" s="432"/>
      <c r="AW1009" s="432"/>
      <c r="AX1009" s="432"/>
      <c r="AY1009">
        <f t="shared" ref="AY1009:AY1010" si="122">$AY$1007</f>
        <v>1</v>
      </c>
    </row>
    <row r="1010" spans="1:51" ht="30" customHeight="1" x14ac:dyDescent="0.15">
      <c r="A1010" s="402">
        <v>1</v>
      </c>
      <c r="B1010" s="402">
        <v>1</v>
      </c>
      <c r="C1010" s="416" t="s">
        <v>816</v>
      </c>
      <c r="D1010" s="416"/>
      <c r="E1010" s="416"/>
      <c r="F1010" s="416"/>
      <c r="G1010" s="416"/>
      <c r="H1010" s="416"/>
      <c r="I1010" s="416"/>
      <c r="J1010" s="417" t="s">
        <v>710</v>
      </c>
      <c r="K1010" s="418"/>
      <c r="L1010" s="418"/>
      <c r="M1010" s="418"/>
      <c r="N1010" s="418"/>
      <c r="O1010" s="418"/>
      <c r="P1010" s="318" t="s">
        <v>826</v>
      </c>
      <c r="Q1010" s="318"/>
      <c r="R1010" s="318"/>
      <c r="S1010" s="318"/>
      <c r="T1010" s="318"/>
      <c r="U1010" s="318"/>
      <c r="V1010" s="318"/>
      <c r="W1010" s="318"/>
      <c r="X1010" s="318"/>
      <c r="Y1010" s="319">
        <v>0</v>
      </c>
      <c r="Z1010" s="320"/>
      <c r="AA1010" s="320"/>
      <c r="AB1010" s="321"/>
      <c r="AC1010" s="323" t="s">
        <v>827</v>
      </c>
      <c r="AD1010" s="324"/>
      <c r="AE1010" s="324"/>
      <c r="AF1010" s="324"/>
      <c r="AG1010" s="324"/>
      <c r="AH1010" s="419" t="s">
        <v>710</v>
      </c>
      <c r="AI1010" s="420"/>
      <c r="AJ1010" s="420"/>
      <c r="AK1010" s="420"/>
      <c r="AL1010" s="327" t="s">
        <v>710</v>
      </c>
      <c r="AM1010" s="328"/>
      <c r="AN1010" s="328"/>
      <c r="AO1010" s="329"/>
      <c r="AP1010" s="322" t="s">
        <v>710</v>
      </c>
      <c r="AQ1010" s="322"/>
      <c r="AR1010" s="322"/>
      <c r="AS1010" s="322"/>
      <c r="AT1010" s="322"/>
      <c r="AU1010" s="322"/>
      <c r="AV1010" s="322"/>
      <c r="AW1010" s="322"/>
      <c r="AX1010" s="322"/>
      <c r="AY1010">
        <f t="shared" si="122"/>
        <v>1</v>
      </c>
    </row>
    <row r="1011" spans="1:51" ht="30" customHeight="1" x14ac:dyDescent="0.15">
      <c r="A1011" s="402">
        <v>2</v>
      </c>
      <c r="B1011" s="402">
        <v>1</v>
      </c>
      <c r="C1011" s="416" t="s">
        <v>817</v>
      </c>
      <c r="D1011" s="416"/>
      <c r="E1011" s="416"/>
      <c r="F1011" s="416"/>
      <c r="G1011" s="416"/>
      <c r="H1011" s="416"/>
      <c r="I1011" s="416"/>
      <c r="J1011" s="417" t="s">
        <v>710</v>
      </c>
      <c r="K1011" s="418"/>
      <c r="L1011" s="418"/>
      <c r="M1011" s="418"/>
      <c r="N1011" s="418"/>
      <c r="O1011" s="418"/>
      <c r="P1011" s="318" t="s">
        <v>826</v>
      </c>
      <c r="Q1011" s="318"/>
      <c r="R1011" s="318"/>
      <c r="S1011" s="318"/>
      <c r="T1011" s="318"/>
      <c r="U1011" s="318"/>
      <c r="V1011" s="318"/>
      <c r="W1011" s="318"/>
      <c r="X1011" s="318"/>
      <c r="Y1011" s="319">
        <v>0</v>
      </c>
      <c r="Z1011" s="320"/>
      <c r="AA1011" s="320"/>
      <c r="AB1011" s="321"/>
      <c r="AC1011" s="323" t="s">
        <v>827</v>
      </c>
      <c r="AD1011" s="324"/>
      <c r="AE1011" s="324"/>
      <c r="AF1011" s="324"/>
      <c r="AG1011" s="324"/>
      <c r="AH1011" s="419" t="s">
        <v>710</v>
      </c>
      <c r="AI1011" s="420"/>
      <c r="AJ1011" s="420"/>
      <c r="AK1011" s="420"/>
      <c r="AL1011" s="327" t="s">
        <v>710</v>
      </c>
      <c r="AM1011" s="328"/>
      <c r="AN1011" s="328"/>
      <c r="AO1011" s="329"/>
      <c r="AP1011" s="322" t="s">
        <v>710</v>
      </c>
      <c r="AQ1011" s="322"/>
      <c r="AR1011" s="322"/>
      <c r="AS1011" s="322"/>
      <c r="AT1011" s="322"/>
      <c r="AU1011" s="322"/>
      <c r="AV1011" s="322"/>
      <c r="AW1011" s="322"/>
      <c r="AX1011" s="322"/>
      <c r="AY1011">
        <f>COUNTA($C$1011)</f>
        <v>1</v>
      </c>
    </row>
    <row r="1012" spans="1:51" ht="30" customHeight="1" x14ac:dyDescent="0.15">
      <c r="A1012" s="402">
        <v>3</v>
      </c>
      <c r="B1012" s="402">
        <v>1</v>
      </c>
      <c r="C1012" s="421" t="s">
        <v>818</v>
      </c>
      <c r="D1012" s="416"/>
      <c r="E1012" s="416"/>
      <c r="F1012" s="416"/>
      <c r="G1012" s="416"/>
      <c r="H1012" s="416"/>
      <c r="I1012" s="416"/>
      <c r="J1012" s="417" t="s">
        <v>710</v>
      </c>
      <c r="K1012" s="418"/>
      <c r="L1012" s="418"/>
      <c r="M1012" s="418"/>
      <c r="N1012" s="418"/>
      <c r="O1012" s="418"/>
      <c r="P1012" s="317" t="s">
        <v>826</v>
      </c>
      <c r="Q1012" s="318"/>
      <c r="R1012" s="318"/>
      <c r="S1012" s="318"/>
      <c r="T1012" s="318"/>
      <c r="U1012" s="318"/>
      <c r="V1012" s="318"/>
      <c r="W1012" s="318"/>
      <c r="X1012" s="318"/>
      <c r="Y1012" s="319">
        <v>0</v>
      </c>
      <c r="Z1012" s="320"/>
      <c r="AA1012" s="320"/>
      <c r="AB1012" s="321"/>
      <c r="AC1012" s="323" t="s">
        <v>827</v>
      </c>
      <c r="AD1012" s="324"/>
      <c r="AE1012" s="324"/>
      <c r="AF1012" s="324"/>
      <c r="AG1012" s="324"/>
      <c r="AH1012" s="325" t="s">
        <v>710</v>
      </c>
      <c r="AI1012" s="326"/>
      <c r="AJ1012" s="326"/>
      <c r="AK1012" s="326"/>
      <c r="AL1012" s="327" t="s">
        <v>710</v>
      </c>
      <c r="AM1012" s="328"/>
      <c r="AN1012" s="328"/>
      <c r="AO1012" s="329"/>
      <c r="AP1012" s="322" t="s">
        <v>710</v>
      </c>
      <c r="AQ1012" s="322"/>
      <c r="AR1012" s="322"/>
      <c r="AS1012" s="322"/>
      <c r="AT1012" s="322"/>
      <c r="AU1012" s="322"/>
      <c r="AV1012" s="322"/>
      <c r="AW1012" s="322"/>
      <c r="AX1012" s="322"/>
      <c r="AY1012">
        <f>COUNTA($C$1012)</f>
        <v>1</v>
      </c>
    </row>
    <row r="1013" spans="1:51" ht="30" customHeight="1" x14ac:dyDescent="0.15">
      <c r="A1013" s="402">
        <v>4</v>
      </c>
      <c r="B1013" s="402">
        <v>1</v>
      </c>
      <c r="C1013" s="421" t="s">
        <v>819</v>
      </c>
      <c r="D1013" s="416"/>
      <c r="E1013" s="416"/>
      <c r="F1013" s="416"/>
      <c r="G1013" s="416"/>
      <c r="H1013" s="416"/>
      <c r="I1013" s="416"/>
      <c r="J1013" s="417" t="s">
        <v>710</v>
      </c>
      <c r="K1013" s="418"/>
      <c r="L1013" s="418"/>
      <c r="M1013" s="418"/>
      <c r="N1013" s="418"/>
      <c r="O1013" s="418"/>
      <c r="P1013" s="317" t="s">
        <v>826</v>
      </c>
      <c r="Q1013" s="318"/>
      <c r="R1013" s="318"/>
      <c r="S1013" s="318"/>
      <c r="T1013" s="318"/>
      <c r="U1013" s="318"/>
      <c r="V1013" s="318"/>
      <c r="W1013" s="318"/>
      <c r="X1013" s="318"/>
      <c r="Y1013" s="319">
        <v>0</v>
      </c>
      <c r="Z1013" s="320"/>
      <c r="AA1013" s="320"/>
      <c r="AB1013" s="321"/>
      <c r="AC1013" s="323" t="s">
        <v>827</v>
      </c>
      <c r="AD1013" s="324"/>
      <c r="AE1013" s="324"/>
      <c r="AF1013" s="324"/>
      <c r="AG1013" s="324"/>
      <c r="AH1013" s="325" t="s">
        <v>710</v>
      </c>
      <c r="AI1013" s="326"/>
      <c r="AJ1013" s="326"/>
      <c r="AK1013" s="326"/>
      <c r="AL1013" s="327" t="s">
        <v>710</v>
      </c>
      <c r="AM1013" s="328"/>
      <c r="AN1013" s="328"/>
      <c r="AO1013" s="329"/>
      <c r="AP1013" s="322" t="s">
        <v>710</v>
      </c>
      <c r="AQ1013" s="322"/>
      <c r="AR1013" s="322"/>
      <c r="AS1013" s="322"/>
      <c r="AT1013" s="322"/>
      <c r="AU1013" s="322"/>
      <c r="AV1013" s="322"/>
      <c r="AW1013" s="322"/>
      <c r="AX1013" s="322"/>
      <c r="AY1013">
        <f>COUNTA($C$1013)</f>
        <v>1</v>
      </c>
    </row>
    <row r="1014" spans="1:51" ht="30" customHeight="1" x14ac:dyDescent="0.15">
      <c r="A1014" s="402">
        <v>5</v>
      </c>
      <c r="B1014" s="402">
        <v>1</v>
      </c>
      <c r="C1014" s="416" t="s">
        <v>820</v>
      </c>
      <c r="D1014" s="416"/>
      <c r="E1014" s="416"/>
      <c r="F1014" s="416"/>
      <c r="G1014" s="416"/>
      <c r="H1014" s="416"/>
      <c r="I1014" s="416"/>
      <c r="J1014" s="417" t="s">
        <v>710</v>
      </c>
      <c r="K1014" s="418"/>
      <c r="L1014" s="418"/>
      <c r="M1014" s="418"/>
      <c r="N1014" s="418"/>
      <c r="O1014" s="418"/>
      <c r="P1014" s="318" t="s">
        <v>826</v>
      </c>
      <c r="Q1014" s="318"/>
      <c r="R1014" s="318"/>
      <c r="S1014" s="318"/>
      <c r="T1014" s="318"/>
      <c r="U1014" s="318"/>
      <c r="V1014" s="318"/>
      <c r="W1014" s="318"/>
      <c r="X1014" s="318"/>
      <c r="Y1014" s="319">
        <v>0</v>
      </c>
      <c r="Z1014" s="320"/>
      <c r="AA1014" s="320"/>
      <c r="AB1014" s="321"/>
      <c r="AC1014" s="323" t="s">
        <v>827</v>
      </c>
      <c r="AD1014" s="324"/>
      <c r="AE1014" s="324"/>
      <c r="AF1014" s="324"/>
      <c r="AG1014" s="324"/>
      <c r="AH1014" s="325" t="s">
        <v>710</v>
      </c>
      <c r="AI1014" s="326"/>
      <c r="AJ1014" s="326"/>
      <c r="AK1014" s="326"/>
      <c r="AL1014" s="327" t="s">
        <v>710</v>
      </c>
      <c r="AM1014" s="328"/>
      <c r="AN1014" s="328"/>
      <c r="AO1014" s="329"/>
      <c r="AP1014" s="322" t="s">
        <v>710</v>
      </c>
      <c r="AQ1014" s="322"/>
      <c r="AR1014" s="322"/>
      <c r="AS1014" s="322"/>
      <c r="AT1014" s="322"/>
      <c r="AU1014" s="322"/>
      <c r="AV1014" s="322"/>
      <c r="AW1014" s="322"/>
      <c r="AX1014" s="322"/>
      <c r="AY1014">
        <f>COUNTA($C$1014)</f>
        <v>1</v>
      </c>
    </row>
    <row r="1015" spans="1:51" ht="30" customHeight="1" x14ac:dyDescent="0.15">
      <c r="A1015" s="402">
        <v>6</v>
      </c>
      <c r="B1015" s="402">
        <v>1</v>
      </c>
      <c r="C1015" s="416" t="s">
        <v>821</v>
      </c>
      <c r="D1015" s="416"/>
      <c r="E1015" s="416"/>
      <c r="F1015" s="416"/>
      <c r="G1015" s="416"/>
      <c r="H1015" s="416"/>
      <c r="I1015" s="416"/>
      <c r="J1015" s="417" t="s">
        <v>710</v>
      </c>
      <c r="K1015" s="418"/>
      <c r="L1015" s="418"/>
      <c r="M1015" s="418"/>
      <c r="N1015" s="418"/>
      <c r="O1015" s="418"/>
      <c r="P1015" s="318" t="s">
        <v>826</v>
      </c>
      <c r="Q1015" s="318"/>
      <c r="R1015" s="318"/>
      <c r="S1015" s="318"/>
      <c r="T1015" s="318"/>
      <c r="U1015" s="318"/>
      <c r="V1015" s="318"/>
      <c r="W1015" s="318"/>
      <c r="X1015" s="318"/>
      <c r="Y1015" s="319">
        <v>0</v>
      </c>
      <c r="Z1015" s="320"/>
      <c r="AA1015" s="320"/>
      <c r="AB1015" s="321"/>
      <c r="AC1015" s="323" t="s">
        <v>827</v>
      </c>
      <c r="AD1015" s="324"/>
      <c r="AE1015" s="324"/>
      <c r="AF1015" s="324"/>
      <c r="AG1015" s="324"/>
      <c r="AH1015" s="325" t="s">
        <v>710</v>
      </c>
      <c r="AI1015" s="326"/>
      <c r="AJ1015" s="326"/>
      <c r="AK1015" s="326"/>
      <c r="AL1015" s="327" t="s">
        <v>710</v>
      </c>
      <c r="AM1015" s="328"/>
      <c r="AN1015" s="328"/>
      <c r="AO1015" s="329"/>
      <c r="AP1015" s="322" t="s">
        <v>710</v>
      </c>
      <c r="AQ1015" s="322"/>
      <c r="AR1015" s="322"/>
      <c r="AS1015" s="322"/>
      <c r="AT1015" s="322"/>
      <c r="AU1015" s="322"/>
      <c r="AV1015" s="322"/>
      <c r="AW1015" s="322"/>
      <c r="AX1015" s="322"/>
      <c r="AY1015">
        <f>COUNTA($C$1015)</f>
        <v>1</v>
      </c>
    </row>
    <row r="1016" spans="1:51" ht="30" customHeight="1" x14ac:dyDescent="0.15">
      <c r="A1016" s="402">
        <v>7</v>
      </c>
      <c r="B1016" s="402">
        <v>1</v>
      </c>
      <c r="C1016" s="416" t="s">
        <v>822</v>
      </c>
      <c r="D1016" s="416"/>
      <c r="E1016" s="416"/>
      <c r="F1016" s="416"/>
      <c r="G1016" s="416"/>
      <c r="H1016" s="416"/>
      <c r="I1016" s="416"/>
      <c r="J1016" s="417" t="s">
        <v>710</v>
      </c>
      <c r="K1016" s="418"/>
      <c r="L1016" s="418"/>
      <c r="M1016" s="418"/>
      <c r="N1016" s="418"/>
      <c r="O1016" s="418"/>
      <c r="P1016" s="318" t="s">
        <v>826</v>
      </c>
      <c r="Q1016" s="318"/>
      <c r="R1016" s="318"/>
      <c r="S1016" s="318"/>
      <c r="T1016" s="318"/>
      <c r="U1016" s="318"/>
      <c r="V1016" s="318"/>
      <c r="W1016" s="318"/>
      <c r="X1016" s="318"/>
      <c r="Y1016" s="319">
        <v>0</v>
      </c>
      <c r="Z1016" s="320"/>
      <c r="AA1016" s="320"/>
      <c r="AB1016" s="321"/>
      <c r="AC1016" s="323" t="s">
        <v>827</v>
      </c>
      <c r="AD1016" s="324"/>
      <c r="AE1016" s="324"/>
      <c r="AF1016" s="324"/>
      <c r="AG1016" s="324"/>
      <c r="AH1016" s="325" t="s">
        <v>710</v>
      </c>
      <c r="AI1016" s="326"/>
      <c r="AJ1016" s="326"/>
      <c r="AK1016" s="326"/>
      <c r="AL1016" s="327" t="s">
        <v>710</v>
      </c>
      <c r="AM1016" s="328"/>
      <c r="AN1016" s="328"/>
      <c r="AO1016" s="329"/>
      <c r="AP1016" s="322" t="s">
        <v>710</v>
      </c>
      <c r="AQ1016" s="322"/>
      <c r="AR1016" s="322"/>
      <c r="AS1016" s="322"/>
      <c r="AT1016" s="322"/>
      <c r="AU1016" s="322"/>
      <c r="AV1016" s="322"/>
      <c r="AW1016" s="322"/>
      <c r="AX1016" s="322"/>
      <c r="AY1016">
        <f>COUNTA($C$1016)</f>
        <v>1</v>
      </c>
    </row>
    <row r="1017" spans="1:51" ht="30" customHeight="1" x14ac:dyDescent="0.15">
      <c r="A1017" s="402">
        <v>8</v>
      </c>
      <c r="B1017" s="402">
        <v>1</v>
      </c>
      <c r="C1017" s="416" t="s">
        <v>823</v>
      </c>
      <c r="D1017" s="416"/>
      <c r="E1017" s="416"/>
      <c r="F1017" s="416"/>
      <c r="G1017" s="416"/>
      <c r="H1017" s="416"/>
      <c r="I1017" s="416"/>
      <c r="J1017" s="417" t="s">
        <v>710</v>
      </c>
      <c r="K1017" s="418"/>
      <c r="L1017" s="418"/>
      <c r="M1017" s="418"/>
      <c r="N1017" s="418"/>
      <c r="O1017" s="418"/>
      <c r="P1017" s="318" t="s">
        <v>826</v>
      </c>
      <c r="Q1017" s="318"/>
      <c r="R1017" s="318"/>
      <c r="S1017" s="318"/>
      <c r="T1017" s="318"/>
      <c r="U1017" s="318"/>
      <c r="V1017" s="318"/>
      <c r="W1017" s="318"/>
      <c r="X1017" s="318"/>
      <c r="Y1017" s="319">
        <v>0</v>
      </c>
      <c r="Z1017" s="320"/>
      <c r="AA1017" s="320"/>
      <c r="AB1017" s="321"/>
      <c r="AC1017" s="323" t="s">
        <v>827</v>
      </c>
      <c r="AD1017" s="324"/>
      <c r="AE1017" s="324"/>
      <c r="AF1017" s="324"/>
      <c r="AG1017" s="324"/>
      <c r="AH1017" s="325" t="s">
        <v>710</v>
      </c>
      <c r="AI1017" s="326"/>
      <c r="AJ1017" s="326"/>
      <c r="AK1017" s="326"/>
      <c r="AL1017" s="327" t="s">
        <v>710</v>
      </c>
      <c r="AM1017" s="328"/>
      <c r="AN1017" s="328"/>
      <c r="AO1017" s="329"/>
      <c r="AP1017" s="322" t="s">
        <v>710</v>
      </c>
      <c r="AQ1017" s="322"/>
      <c r="AR1017" s="322"/>
      <c r="AS1017" s="322"/>
      <c r="AT1017" s="322"/>
      <c r="AU1017" s="322"/>
      <c r="AV1017" s="322"/>
      <c r="AW1017" s="322"/>
      <c r="AX1017" s="322"/>
      <c r="AY1017">
        <f>COUNTA($C$1017)</f>
        <v>1</v>
      </c>
    </row>
    <row r="1018" spans="1:51" ht="30" customHeight="1" x14ac:dyDescent="0.15">
      <c r="A1018" s="402">
        <v>9</v>
      </c>
      <c r="B1018" s="402">
        <v>1</v>
      </c>
      <c r="C1018" s="416" t="s">
        <v>824</v>
      </c>
      <c r="D1018" s="416"/>
      <c r="E1018" s="416"/>
      <c r="F1018" s="416"/>
      <c r="G1018" s="416"/>
      <c r="H1018" s="416"/>
      <c r="I1018" s="416"/>
      <c r="J1018" s="417" t="s">
        <v>710</v>
      </c>
      <c r="K1018" s="418"/>
      <c r="L1018" s="418"/>
      <c r="M1018" s="418"/>
      <c r="N1018" s="418"/>
      <c r="O1018" s="418"/>
      <c r="P1018" s="318" t="s">
        <v>826</v>
      </c>
      <c r="Q1018" s="318"/>
      <c r="R1018" s="318"/>
      <c r="S1018" s="318"/>
      <c r="T1018" s="318"/>
      <c r="U1018" s="318"/>
      <c r="V1018" s="318"/>
      <c r="W1018" s="318"/>
      <c r="X1018" s="318"/>
      <c r="Y1018" s="319">
        <v>0</v>
      </c>
      <c r="Z1018" s="320"/>
      <c r="AA1018" s="320"/>
      <c r="AB1018" s="321"/>
      <c r="AC1018" s="323" t="s">
        <v>827</v>
      </c>
      <c r="AD1018" s="324"/>
      <c r="AE1018" s="324"/>
      <c r="AF1018" s="324"/>
      <c r="AG1018" s="324"/>
      <c r="AH1018" s="325" t="s">
        <v>710</v>
      </c>
      <c r="AI1018" s="326"/>
      <c r="AJ1018" s="326"/>
      <c r="AK1018" s="326"/>
      <c r="AL1018" s="327" t="s">
        <v>710</v>
      </c>
      <c r="AM1018" s="328"/>
      <c r="AN1018" s="328"/>
      <c r="AO1018" s="329"/>
      <c r="AP1018" s="322" t="s">
        <v>710</v>
      </c>
      <c r="AQ1018" s="322"/>
      <c r="AR1018" s="322"/>
      <c r="AS1018" s="322"/>
      <c r="AT1018" s="322"/>
      <c r="AU1018" s="322"/>
      <c r="AV1018" s="322"/>
      <c r="AW1018" s="322"/>
      <c r="AX1018" s="322"/>
      <c r="AY1018">
        <f>COUNTA($C$1018)</f>
        <v>1</v>
      </c>
    </row>
    <row r="1019" spans="1:51" ht="30" customHeight="1" x14ac:dyDescent="0.15">
      <c r="A1019" s="402">
        <v>10</v>
      </c>
      <c r="B1019" s="402">
        <v>1</v>
      </c>
      <c r="C1019" s="416" t="s">
        <v>825</v>
      </c>
      <c r="D1019" s="416"/>
      <c r="E1019" s="416"/>
      <c r="F1019" s="416"/>
      <c r="G1019" s="416"/>
      <c r="H1019" s="416"/>
      <c r="I1019" s="416"/>
      <c r="J1019" s="417" t="s">
        <v>710</v>
      </c>
      <c r="K1019" s="418"/>
      <c r="L1019" s="418"/>
      <c r="M1019" s="418"/>
      <c r="N1019" s="418"/>
      <c r="O1019" s="418"/>
      <c r="P1019" s="318" t="s">
        <v>826</v>
      </c>
      <c r="Q1019" s="318"/>
      <c r="R1019" s="318"/>
      <c r="S1019" s="318"/>
      <c r="T1019" s="318"/>
      <c r="U1019" s="318"/>
      <c r="V1019" s="318"/>
      <c r="W1019" s="318"/>
      <c r="X1019" s="318"/>
      <c r="Y1019" s="319">
        <v>0</v>
      </c>
      <c r="Z1019" s="320"/>
      <c r="AA1019" s="320"/>
      <c r="AB1019" s="321"/>
      <c r="AC1019" s="323" t="s">
        <v>827</v>
      </c>
      <c r="AD1019" s="324"/>
      <c r="AE1019" s="324"/>
      <c r="AF1019" s="324"/>
      <c r="AG1019" s="324"/>
      <c r="AH1019" s="325" t="s">
        <v>710</v>
      </c>
      <c r="AI1019" s="326"/>
      <c r="AJ1019" s="326"/>
      <c r="AK1019" s="326"/>
      <c r="AL1019" s="327" t="s">
        <v>710</v>
      </c>
      <c r="AM1019" s="328"/>
      <c r="AN1019" s="328"/>
      <c r="AO1019" s="329"/>
      <c r="AP1019" s="322" t="s">
        <v>710</v>
      </c>
      <c r="AQ1019" s="322"/>
      <c r="AR1019" s="322"/>
      <c r="AS1019" s="322"/>
      <c r="AT1019" s="322"/>
      <c r="AU1019" s="322"/>
      <c r="AV1019" s="322"/>
      <c r="AW1019" s="322"/>
      <c r="AX1019" s="322"/>
      <c r="AY1019">
        <f>COUNTA($C$1019)</f>
        <v>1</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359</v>
      </c>
      <c r="AI1042" s="348"/>
      <c r="AJ1042" s="348"/>
      <c r="AK1042" s="348"/>
      <c r="AL1042" s="348" t="s">
        <v>21</v>
      </c>
      <c r="AM1042" s="348"/>
      <c r="AN1042" s="348"/>
      <c r="AO1042" s="431"/>
      <c r="AP1042" s="432" t="s">
        <v>296</v>
      </c>
      <c r="AQ1042" s="432"/>
      <c r="AR1042" s="432"/>
      <c r="AS1042" s="432"/>
      <c r="AT1042" s="432"/>
      <c r="AU1042" s="432"/>
      <c r="AV1042" s="432"/>
      <c r="AW1042" s="432"/>
      <c r="AX1042" s="432"/>
      <c r="AY1042">
        <f t="shared" ref="AY1042:AY1043" si="123">$AY$1040</f>
        <v>1</v>
      </c>
    </row>
    <row r="1043" spans="1:51" ht="30" customHeight="1" x14ac:dyDescent="0.15">
      <c r="A1043" s="402">
        <v>1</v>
      </c>
      <c r="B1043" s="402">
        <v>1</v>
      </c>
      <c r="C1043" s="421" t="s">
        <v>864</v>
      </c>
      <c r="D1043" s="416" t="s">
        <v>854</v>
      </c>
      <c r="E1043" s="416" t="s">
        <v>854</v>
      </c>
      <c r="F1043" s="416" t="s">
        <v>854</v>
      </c>
      <c r="G1043" s="416" t="s">
        <v>854</v>
      </c>
      <c r="H1043" s="416" t="s">
        <v>854</v>
      </c>
      <c r="I1043" s="416" t="s">
        <v>854</v>
      </c>
      <c r="J1043" s="422" t="s">
        <v>710</v>
      </c>
      <c r="K1043" s="423"/>
      <c r="L1043" s="423"/>
      <c r="M1043" s="423"/>
      <c r="N1043" s="423"/>
      <c r="O1043" s="424"/>
      <c r="P1043" s="425" t="s">
        <v>833</v>
      </c>
      <c r="Q1043" s="426"/>
      <c r="R1043" s="426"/>
      <c r="S1043" s="426"/>
      <c r="T1043" s="426"/>
      <c r="U1043" s="426"/>
      <c r="V1043" s="426"/>
      <c r="W1043" s="426"/>
      <c r="X1043" s="427"/>
      <c r="Y1043" s="319">
        <v>1361</v>
      </c>
      <c r="Z1043" s="320"/>
      <c r="AA1043" s="320"/>
      <c r="AB1043" s="321"/>
      <c r="AC1043" s="323" t="s">
        <v>827</v>
      </c>
      <c r="AD1043" s="324"/>
      <c r="AE1043" s="324"/>
      <c r="AF1043" s="324"/>
      <c r="AG1043" s="324"/>
      <c r="AH1043" s="419" t="s">
        <v>710</v>
      </c>
      <c r="AI1043" s="420"/>
      <c r="AJ1043" s="420"/>
      <c r="AK1043" s="420"/>
      <c r="AL1043" s="327" t="s">
        <v>710</v>
      </c>
      <c r="AM1043" s="328"/>
      <c r="AN1043" s="328"/>
      <c r="AO1043" s="329"/>
      <c r="AP1043" s="322" t="s">
        <v>710</v>
      </c>
      <c r="AQ1043" s="322"/>
      <c r="AR1043" s="322"/>
      <c r="AS1043" s="322"/>
      <c r="AT1043" s="322"/>
      <c r="AU1043" s="322"/>
      <c r="AV1043" s="322"/>
      <c r="AW1043" s="322"/>
      <c r="AX1043" s="322"/>
      <c r="AY1043">
        <f t="shared" si="123"/>
        <v>1</v>
      </c>
    </row>
    <row r="1044" spans="1:51" ht="30" customHeight="1" x14ac:dyDescent="0.15">
      <c r="A1044" s="402">
        <v>2</v>
      </c>
      <c r="B1044" s="402">
        <v>1</v>
      </c>
      <c r="C1044" s="421" t="s">
        <v>865</v>
      </c>
      <c r="D1044" s="416" t="s">
        <v>855</v>
      </c>
      <c r="E1044" s="416" t="s">
        <v>855</v>
      </c>
      <c r="F1044" s="416" t="s">
        <v>855</v>
      </c>
      <c r="G1044" s="416" t="s">
        <v>855</v>
      </c>
      <c r="H1044" s="416" t="s">
        <v>855</v>
      </c>
      <c r="I1044" s="416" t="s">
        <v>855</v>
      </c>
      <c r="J1044" s="422" t="s">
        <v>710</v>
      </c>
      <c r="K1044" s="423"/>
      <c r="L1044" s="423"/>
      <c r="M1044" s="423"/>
      <c r="N1044" s="423"/>
      <c r="O1044" s="424"/>
      <c r="P1044" s="425" t="s">
        <v>833</v>
      </c>
      <c r="Q1044" s="426"/>
      <c r="R1044" s="426"/>
      <c r="S1044" s="426"/>
      <c r="T1044" s="426"/>
      <c r="U1044" s="426"/>
      <c r="V1044" s="426"/>
      <c r="W1044" s="426"/>
      <c r="X1044" s="427"/>
      <c r="Y1044" s="319">
        <v>812</v>
      </c>
      <c r="Z1044" s="320"/>
      <c r="AA1044" s="320"/>
      <c r="AB1044" s="321"/>
      <c r="AC1044" s="323" t="s">
        <v>827</v>
      </c>
      <c r="AD1044" s="324"/>
      <c r="AE1044" s="324"/>
      <c r="AF1044" s="324"/>
      <c r="AG1044" s="324"/>
      <c r="AH1044" s="419" t="s">
        <v>710</v>
      </c>
      <c r="AI1044" s="420"/>
      <c r="AJ1044" s="420"/>
      <c r="AK1044" s="420"/>
      <c r="AL1044" s="327" t="s">
        <v>710</v>
      </c>
      <c r="AM1044" s="328"/>
      <c r="AN1044" s="328"/>
      <c r="AO1044" s="329"/>
      <c r="AP1044" s="322" t="s">
        <v>710</v>
      </c>
      <c r="AQ1044" s="322"/>
      <c r="AR1044" s="322"/>
      <c r="AS1044" s="322"/>
      <c r="AT1044" s="322"/>
      <c r="AU1044" s="322"/>
      <c r="AV1044" s="322"/>
      <c r="AW1044" s="322"/>
      <c r="AX1044" s="322"/>
      <c r="AY1044">
        <f>COUNTA($C$1044)</f>
        <v>1</v>
      </c>
    </row>
    <row r="1045" spans="1:51" ht="30" customHeight="1" x14ac:dyDescent="0.15">
      <c r="A1045" s="402">
        <v>3</v>
      </c>
      <c r="B1045" s="402">
        <v>1</v>
      </c>
      <c r="C1045" s="421" t="s">
        <v>866</v>
      </c>
      <c r="D1045" s="416" t="s">
        <v>856</v>
      </c>
      <c r="E1045" s="416" t="s">
        <v>856</v>
      </c>
      <c r="F1045" s="416" t="s">
        <v>856</v>
      </c>
      <c r="G1045" s="416" t="s">
        <v>856</v>
      </c>
      <c r="H1045" s="416" t="s">
        <v>856</v>
      </c>
      <c r="I1045" s="416" t="s">
        <v>856</v>
      </c>
      <c r="J1045" s="422" t="s">
        <v>710</v>
      </c>
      <c r="K1045" s="423"/>
      <c r="L1045" s="423"/>
      <c r="M1045" s="423"/>
      <c r="N1045" s="423"/>
      <c r="O1045" s="424"/>
      <c r="P1045" s="428" t="s">
        <v>833</v>
      </c>
      <c r="Q1045" s="429"/>
      <c r="R1045" s="429"/>
      <c r="S1045" s="429"/>
      <c r="T1045" s="429"/>
      <c r="U1045" s="429"/>
      <c r="V1045" s="429"/>
      <c r="W1045" s="429"/>
      <c r="X1045" s="430"/>
      <c r="Y1045" s="319">
        <v>806</v>
      </c>
      <c r="Z1045" s="320"/>
      <c r="AA1045" s="320"/>
      <c r="AB1045" s="321"/>
      <c r="AC1045" s="323" t="s">
        <v>827</v>
      </c>
      <c r="AD1045" s="324"/>
      <c r="AE1045" s="324"/>
      <c r="AF1045" s="324"/>
      <c r="AG1045" s="324"/>
      <c r="AH1045" s="325" t="s">
        <v>710</v>
      </c>
      <c r="AI1045" s="326"/>
      <c r="AJ1045" s="326"/>
      <c r="AK1045" s="326"/>
      <c r="AL1045" s="327" t="s">
        <v>710</v>
      </c>
      <c r="AM1045" s="328"/>
      <c r="AN1045" s="328"/>
      <c r="AO1045" s="329"/>
      <c r="AP1045" s="322" t="s">
        <v>710</v>
      </c>
      <c r="AQ1045" s="322"/>
      <c r="AR1045" s="322"/>
      <c r="AS1045" s="322"/>
      <c r="AT1045" s="322"/>
      <c r="AU1045" s="322"/>
      <c r="AV1045" s="322"/>
      <c r="AW1045" s="322"/>
      <c r="AX1045" s="322"/>
      <c r="AY1045">
        <f>COUNTA($C$1045)</f>
        <v>1</v>
      </c>
    </row>
    <row r="1046" spans="1:51" ht="30" customHeight="1" x14ac:dyDescent="0.15">
      <c r="A1046" s="402">
        <v>4</v>
      </c>
      <c r="B1046" s="402">
        <v>1</v>
      </c>
      <c r="C1046" s="421" t="s">
        <v>867</v>
      </c>
      <c r="D1046" s="416" t="s">
        <v>857</v>
      </c>
      <c r="E1046" s="416" t="s">
        <v>857</v>
      </c>
      <c r="F1046" s="416" t="s">
        <v>857</v>
      </c>
      <c r="G1046" s="416" t="s">
        <v>857</v>
      </c>
      <c r="H1046" s="416" t="s">
        <v>857</v>
      </c>
      <c r="I1046" s="416" t="s">
        <v>857</v>
      </c>
      <c r="J1046" s="422" t="s">
        <v>710</v>
      </c>
      <c r="K1046" s="423"/>
      <c r="L1046" s="423"/>
      <c r="M1046" s="423"/>
      <c r="N1046" s="423"/>
      <c r="O1046" s="424"/>
      <c r="P1046" s="428" t="s">
        <v>833</v>
      </c>
      <c r="Q1046" s="429"/>
      <c r="R1046" s="429"/>
      <c r="S1046" s="429"/>
      <c r="T1046" s="429"/>
      <c r="U1046" s="429"/>
      <c r="V1046" s="429"/>
      <c r="W1046" s="429"/>
      <c r="X1046" s="430"/>
      <c r="Y1046" s="319">
        <v>787</v>
      </c>
      <c r="Z1046" s="320"/>
      <c r="AA1046" s="320"/>
      <c r="AB1046" s="321"/>
      <c r="AC1046" s="323" t="s">
        <v>827</v>
      </c>
      <c r="AD1046" s="324"/>
      <c r="AE1046" s="324"/>
      <c r="AF1046" s="324"/>
      <c r="AG1046" s="324"/>
      <c r="AH1046" s="325" t="s">
        <v>710</v>
      </c>
      <c r="AI1046" s="326"/>
      <c r="AJ1046" s="326"/>
      <c r="AK1046" s="326"/>
      <c r="AL1046" s="327" t="s">
        <v>710</v>
      </c>
      <c r="AM1046" s="328"/>
      <c r="AN1046" s="328"/>
      <c r="AO1046" s="329"/>
      <c r="AP1046" s="322" t="s">
        <v>710</v>
      </c>
      <c r="AQ1046" s="322"/>
      <c r="AR1046" s="322"/>
      <c r="AS1046" s="322"/>
      <c r="AT1046" s="322"/>
      <c r="AU1046" s="322"/>
      <c r="AV1046" s="322"/>
      <c r="AW1046" s="322"/>
      <c r="AX1046" s="322"/>
      <c r="AY1046">
        <f>COUNTA($C$1046)</f>
        <v>1</v>
      </c>
    </row>
    <row r="1047" spans="1:51" ht="30" customHeight="1" x14ac:dyDescent="0.15">
      <c r="A1047" s="402">
        <v>5</v>
      </c>
      <c r="B1047" s="402">
        <v>1</v>
      </c>
      <c r="C1047" s="421" t="s">
        <v>868</v>
      </c>
      <c r="D1047" s="416" t="s">
        <v>858</v>
      </c>
      <c r="E1047" s="416" t="s">
        <v>858</v>
      </c>
      <c r="F1047" s="416" t="s">
        <v>858</v>
      </c>
      <c r="G1047" s="416" t="s">
        <v>858</v>
      </c>
      <c r="H1047" s="416" t="s">
        <v>858</v>
      </c>
      <c r="I1047" s="416" t="s">
        <v>858</v>
      </c>
      <c r="J1047" s="422" t="s">
        <v>710</v>
      </c>
      <c r="K1047" s="423"/>
      <c r="L1047" s="423"/>
      <c r="M1047" s="423"/>
      <c r="N1047" s="423"/>
      <c r="O1047" s="424"/>
      <c r="P1047" s="425" t="s">
        <v>833</v>
      </c>
      <c r="Q1047" s="426"/>
      <c r="R1047" s="426"/>
      <c r="S1047" s="426"/>
      <c r="T1047" s="426"/>
      <c r="U1047" s="426"/>
      <c r="V1047" s="426"/>
      <c r="W1047" s="426"/>
      <c r="X1047" s="427"/>
      <c r="Y1047" s="319">
        <v>715</v>
      </c>
      <c r="Z1047" s="320"/>
      <c r="AA1047" s="320"/>
      <c r="AB1047" s="321"/>
      <c r="AC1047" s="323" t="s">
        <v>827</v>
      </c>
      <c r="AD1047" s="324"/>
      <c r="AE1047" s="324"/>
      <c r="AF1047" s="324"/>
      <c r="AG1047" s="324"/>
      <c r="AH1047" s="325" t="s">
        <v>710</v>
      </c>
      <c r="AI1047" s="326"/>
      <c r="AJ1047" s="326"/>
      <c r="AK1047" s="326"/>
      <c r="AL1047" s="327" t="s">
        <v>710</v>
      </c>
      <c r="AM1047" s="328"/>
      <c r="AN1047" s="328"/>
      <c r="AO1047" s="329"/>
      <c r="AP1047" s="322" t="s">
        <v>710</v>
      </c>
      <c r="AQ1047" s="322"/>
      <c r="AR1047" s="322"/>
      <c r="AS1047" s="322"/>
      <c r="AT1047" s="322"/>
      <c r="AU1047" s="322"/>
      <c r="AV1047" s="322"/>
      <c r="AW1047" s="322"/>
      <c r="AX1047" s="322"/>
      <c r="AY1047">
        <f>COUNTA($C$1047)</f>
        <v>1</v>
      </c>
    </row>
    <row r="1048" spans="1:51" ht="30" customHeight="1" x14ac:dyDescent="0.15">
      <c r="A1048" s="402">
        <v>6</v>
      </c>
      <c r="B1048" s="402">
        <v>1</v>
      </c>
      <c r="C1048" s="421" t="s">
        <v>869</v>
      </c>
      <c r="D1048" s="416" t="s">
        <v>859</v>
      </c>
      <c r="E1048" s="416" t="s">
        <v>859</v>
      </c>
      <c r="F1048" s="416" t="s">
        <v>859</v>
      </c>
      <c r="G1048" s="416" t="s">
        <v>859</v>
      </c>
      <c r="H1048" s="416" t="s">
        <v>859</v>
      </c>
      <c r="I1048" s="416" t="s">
        <v>859</v>
      </c>
      <c r="J1048" s="422" t="s">
        <v>710</v>
      </c>
      <c r="K1048" s="423"/>
      <c r="L1048" s="423"/>
      <c r="M1048" s="423"/>
      <c r="N1048" s="423"/>
      <c r="O1048" s="424"/>
      <c r="P1048" s="425" t="s">
        <v>833</v>
      </c>
      <c r="Q1048" s="426"/>
      <c r="R1048" s="426"/>
      <c r="S1048" s="426"/>
      <c r="T1048" s="426"/>
      <c r="U1048" s="426"/>
      <c r="V1048" s="426"/>
      <c r="W1048" s="426"/>
      <c r="X1048" s="427"/>
      <c r="Y1048" s="319">
        <v>706</v>
      </c>
      <c r="Z1048" s="320"/>
      <c r="AA1048" s="320"/>
      <c r="AB1048" s="321"/>
      <c r="AC1048" s="323" t="s">
        <v>827</v>
      </c>
      <c r="AD1048" s="324"/>
      <c r="AE1048" s="324"/>
      <c r="AF1048" s="324"/>
      <c r="AG1048" s="324"/>
      <c r="AH1048" s="325" t="s">
        <v>710</v>
      </c>
      <c r="AI1048" s="326"/>
      <c r="AJ1048" s="326"/>
      <c r="AK1048" s="326"/>
      <c r="AL1048" s="327" t="s">
        <v>710</v>
      </c>
      <c r="AM1048" s="328"/>
      <c r="AN1048" s="328"/>
      <c r="AO1048" s="329"/>
      <c r="AP1048" s="322" t="s">
        <v>710</v>
      </c>
      <c r="AQ1048" s="322"/>
      <c r="AR1048" s="322"/>
      <c r="AS1048" s="322"/>
      <c r="AT1048" s="322"/>
      <c r="AU1048" s="322"/>
      <c r="AV1048" s="322"/>
      <c r="AW1048" s="322"/>
      <c r="AX1048" s="322"/>
      <c r="AY1048">
        <f>COUNTA($C$1048)</f>
        <v>1</v>
      </c>
    </row>
    <row r="1049" spans="1:51" ht="30" customHeight="1" x14ac:dyDescent="0.15">
      <c r="A1049" s="402">
        <v>7</v>
      </c>
      <c r="B1049" s="402">
        <v>1</v>
      </c>
      <c r="C1049" s="421" t="s">
        <v>870</v>
      </c>
      <c r="D1049" s="416" t="s">
        <v>860</v>
      </c>
      <c r="E1049" s="416" t="s">
        <v>860</v>
      </c>
      <c r="F1049" s="416" t="s">
        <v>860</v>
      </c>
      <c r="G1049" s="416" t="s">
        <v>860</v>
      </c>
      <c r="H1049" s="416" t="s">
        <v>860</v>
      </c>
      <c r="I1049" s="416" t="s">
        <v>860</v>
      </c>
      <c r="J1049" s="422" t="s">
        <v>710</v>
      </c>
      <c r="K1049" s="423"/>
      <c r="L1049" s="423"/>
      <c r="M1049" s="423"/>
      <c r="N1049" s="423"/>
      <c r="O1049" s="424"/>
      <c r="P1049" s="425" t="s">
        <v>833</v>
      </c>
      <c r="Q1049" s="426"/>
      <c r="R1049" s="426"/>
      <c r="S1049" s="426"/>
      <c r="T1049" s="426"/>
      <c r="U1049" s="426"/>
      <c r="V1049" s="426"/>
      <c r="W1049" s="426"/>
      <c r="X1049" s="427"/>
      <c r="Y1049" s="319">
        <v>704</v>
      </c>
      <c r="Z1049" s="320"/>
      <c r="AA1049" s="320"/>
      <c r="AB1049" s="321"/>
      <c r="AC1049" s="323" t="s">
        <v>827</v>
      </c>
      <c r="AD1049" s="324"/>
      <c r="AE1049" s="324"/>
      <c r="AF1049" s="324"/>
      <c r="AG1049" s="324"/>
      <c r="AH1049" s="325" t="s">
        <v>710</v>
      </c>
      <c r="AI1049" s="326"/>
      <c r="AJ1049" s="326"/>
      <c r="AK1049" s="326"/>
      <c r="AL1049" s="327" t="s">
        <v>710</v>
      </c>
      <c r="AM1049" s="328"/>
      <c r="AN1049" s="328"/>
      <c r="AO1049" s="329"/>
      <c r="AP1049" s="322" t="s">
        <v>710</v>
      </c>
      <c r="AQ1049" s="322"/>
      <c r="AR1049" s="322"/>
      <c r="AS1049" s="322"/>
      <c r="AT1049" s="322"/>
      <c r="AU1049" s="322"/>
      <c r="AV1049" s="322"/>
      <c r="AW1049" s="322"/>
      <c r="AX1049" s="322"/>
      <c r="AY1049">
        <f>COUNTA($C$1049)</f>
        <v>1</v>
      </c>
    </row>
    <row r="1050" spans="1:51" ht="30" customHeight="1" x14ac:dyDescent="0.15">
      <c r="A1050" s="402">
        <v>8</v>
      </c>
      <c r="B1050" s="402">
        <v>1</v>
      </c>
      <c r="C1050" s="421" t="s">
        <v>871</v>
      </c>
      <c r="D1050" s="416" t="s">
        <v>861</v>
      </c>
      <c r="E1050" s="416" t="s">
        <v>861</v>
      </c>
      <c r="F1050" s="416" t="s">
        <v>861</v>
      </c>
      <c r="G1050" s="416" t="s">
        <v>861</v>
      </c>
      <c r="H1050" s="416" t="s">
        <v>861</v>
      </c>
      <c r="I1050" s="416" t="s">
        <v>861</v>
      </c>
      <c r="J1050" s="422" t="s">
        <v>710</v>
      </c>
      <c r="K1050" s="423"/>
      <c r="L1050" s="423"/>
      <c r="M1050" s="423"/>
      <c r="N1050" s="423"/>
      <c r="O1050" s="424"/>
      <c r="P1050" s="425" t="s">
        <v>833</v>
      </c>
      <c r="Q1050" s="426"/>
      <c r="R1050" s="426"/>
      <c r="S1050" s="426"/>
      <c r="T1050" s="426"/>
      <c r="U1050" s="426"/>
      <c r="V1050" s="426"/>
      <c r="W1050" s="426"/>
      <c r="X1050" s="427"/>
      <c r="Y1050" s="319">
        <v>642</v>
      </c>
      <c r="Z1050" s="320"/>
      <c r="AA1050" s="320"/>
      <c r="AB1050" s="321"/>
      <c r="AC1050" s="323" t="s">
        <v>827</v>
      </c>
      <c r="AD1050" s="324"/>
      <c r="AE1050" s="324"/>
      <c r="AF1050" s="324"/>
      <c r="AG1050" s="324"/>
      <c r="AH1050" s="325" t="s">
        <v>710</v>
      </c>
      <c r="AI1050" s="326"/>
      <c r="AJ1050" s="326"/>
      <c r="AK1050" s="326"/>
      <c r="AL1050" s="327" t="s">
        <v>710</v>
      </c>
      <c r="AM1050" s="328"/>
      <c r="AN1050" s="328"/>
      <c r="AO1050" s="329"/>
      <c r="AP1050" s="322" t="s">
        <v>710</v>
      </c>
      <c r="AQ1050" s="322"/>
      <c r="AR1050" s="322"/>
      <c r="AS1050" s="322"/>
      <c r="AT1050" s="322"/>
      <c r="AU1050" s="322"/>
      <c r="AV1050" s="322"/>
      <c r="AW1050" s="322"/>
      <c r="AX1050" s="322"/>
      <c r="AY1050">
        <f>COUNTA($C$1050)</f>
        <v>1</v>
      </c>
    </row>
    <row r="1051" spans="1:51" ht="30" customHeight="1" x14ac:dyDescent="0.15">
      <c r="A1051" s="402">
        <v>9</v>
      </c>
      <c r="B1051" s="402">
        <v>1</v>
      </c>
      <c r="C1051" s="421" t="s">
        <v>872</v>
      </c>
      <c r="D1051" s="416" t="s">
        <v>862</v>
      </c>
      <c r="E1051" s="416" t="s">
        <v>862</v>
      </c>
      <c r="F1051" s="416" t="s">
        <v>862</v>
      </c>
      <c r="G1051" s="416" t="s">
        <v>862</v>
      </c>
      <c r="H1051" s="416" t="s">
        <v>862</v>
      </c>
      <c r="I1051" s="416" t="s">
        <v>862</v>
      </c>
      <c r="J1051" s="422" t="s">
        <v>710</v>
      </c>
      <c r="K1051" s="423"/>
      <c r="L1051" s="423"/>
      <c r="M1051" s="423"/>
      <c r="N1051" s="423"/>
      <c r="O1051" s="424"/>
      <c r="P1051" s="425" t="s">
        <v>833</v>
      </c>
      <c r="Q1051" s="426"/>
      <c r="R1051" s="426"/>
      <c r="S1051" s="426"/>
      <c r="T1051" s="426"/>
      <c r="U1051" s="426"/>
      <c r="V1051" s="426"/>
      <c r="W1051" s="426"/>
      <c r="X1051" s="427"/>
      <c r="Y1051" s="319">
        <v>612</v>
      </c>
      <c r="Z1051" s="320"/>
      <c r="AA1051" s="320"/>
      <c r="AB1051" s="321"/>
      <c r="AC1051" s="323" t="s">
        <v>827</v>
      </c>
      <c r="AD1051" s="324"/>
      <c r="AE1051" s="324"/>
      <c r="AF1051" s="324"/>
      <c r="AG1051" s="324"/>
      <c r="AH1051" s="325" t="s">
        <v>710</v>
      </c>
      <c r="AI1051" s="326"/>
      <c r="AJ1051" s="326"/>
      <c r="AK1051" s="326"/>
      <c r="AL1051" s="327" t="s">
        <v>710</v>
      </c>
      <c r="AM1051" s="328"/>
      <c r="AN1051" s="328"/>
      <c r="AO1051" s="329"/>
      <c r="AP1051" s="322" t="s">
        <v>710</v>
      </c>
      <c r="AQ1051" s="322"/>
      <c r="AR1051" s="322"/>
      <c r="AS1051" s="322"/>
      <c r="AT1051" s="322"/>
      <c r="AU1051" s="322"/>
      <c r="AV1051" s="322"/>
      <c r="AW1051" s="322"/>
      <c r="AX1051" s="322"/>
      <c r="AY1051">
        <f>COUNTA($C$1051)</f>
        <v>1</v>
      </c>
    </row>
    <row r="1052" spans="1:51" ht="30" customHeight="1" x14ac:dyDescent="0.15">
      <c r="A1052" s="402">
        <v>10</v>
      </c>
      <c r="B1052" s="402">
        <v>1</v>
      </c>
      <c r="C1052" s="421" t="s">
        <v>873</v>
      </c>
      <c r="D1052" s="416" t="s">
        <v>863</v>
      </c>
      <c r="E1052" s="416" t="s">
        <v>863</v>
      </c>
      <c r="F1052" s="416" t="s">
        <v>863</v>
      </c>
      <c r="G1052" s="416" t="s">
        <v>863</v>
      </c>
      <c r="H1052" s="416" t="s">
        <v>863</v>
      </c>
      <c r="I1052" s="416" t="s">
        <v>863</v>
      </c>
      <c r="J1052" s="422" t="s">
        <v>710</v>
      </c>
      <c r="K1052" s="423"/>
      <c r="L1052" s="423"/>
      <c r="M1052" s="423"/>
      <c r="N1052" s="423"/>
      <c r="O1052" s="424"/>
      <c r="P1052" s="425" t="s">
        <v>833</v>
      </c>
      <c r="Q1052" s="426"/>
      <c r="R1052" s="426"/>
      <c r="S1052" s="426"/>
      <c r="T1052" s="426"/>
      <c r="U1052" s="426"/>
      <c r="V1052" s="426"/>
      <c r="W1052" s="426"/>
      <c r="X1052" s="427"/>
      <c r="Y1052" s="319">
        <v>552</v>
      </c>
      <c r="Z1052" s="320"/>
      <c r="AA1052" s="320"/>
      <c r="AB1052" s="321"/>
      <c r="AC1052" s="323" t="s">
        <v>827</v>
      </c>
      <c r="AD1052" s="324"/>
      <c r="AE1052" s="324"/>
      <c r="AF1052" s="324"/>
      <c r="AG1052" s="324"/>
      <c r="AH1052" s="325" t="s">
        <v>710</v>
      </c>
      <c r="AI1052" s="326"/>
      <c r="AJ1052" s="326"/>
      <c r="AK1052" s="326"/>
      <c r="AL1052" s="327" t="s">
        <v>710</v>
      </c>
      <c r="AM1052" s="328"/>
      <c r="AN1052" s="328"/>
      <c r="AO1052" s="329"/>
      <c r="AP1052" s="322" t="s">
        <v>710</v>
      </c>
      <c r="AQ1052" s="322"/>
      <c r="AR1052" s="322"/>
      <c r="AS1052" s="322"/>
      <c r="AT1052" s="322"/>
      <c r="AU1052" s="322"/>
      <c r="AV1052" s="322"/>
      <c r="AW1052" s="322"/>
      <c r="AX1052" s="322"/>
      <c r="AY1052">
        <f>COUNTA($C$1052)</f>
        <v>1</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359</v>
      </c>
      <c r="AI1075" s="348"/>
      <c r="AJ1075" s="348"/>
      <c r="AK1075" s="348"/>
      <c r="AL1075" s="348" t="s">
        <v>21</v>
      </c>
      <c r="AM1075" s="348"/>
      <c r="AN1075" s="348"/>
      <c r="AO1075" s="431"/>
      <c r="AP1075" s="432" t="s">
        <v>296</v>
      </c>
      <c r="AQ1075" s="432"/>
      <c r="AR1075" s="432"/>
      <c r="AS1075" s="432"/>
      <c r="AT1075" s="432"/>
      <c r="AU1075" s="432"/>
      <c r="AV1075" s="432"/>
      <c r="AW1075" s="432"/>
      <c r="AX1075" s="432"/>
      <c r="AY1075">
        <f t="shared" ref="AY1075:AY1076" si="124">$AY$1073</f>
        <v>1</v>
      </c>
    </row>
    <row r="1076" spans="1:51" ht="30" customHeight="1" x14ac:dyDescent="0.15">
      <c r="A1076" s="402">
        <v>1</v>
      </c>
      <c r="B1076" s="402">
        <v>1</v>
      </c>
      <c r="C1076" s="416" t="s">
        <v>895</v>
      </c>
      <c r="D1076" s="416" t="s">
        <v>895</v>
      </c>
      <c r="E1076" s="416" t="s">
        <v>895</v>
      </c>
      <c r="F1076" s="416" t="s">
        <v>895</v>
      </c>
      <c r="G1076" s="416" t="s">
        <v>895</v>
      </c>
      <c r="H1076" s="416" t="s">
        <v>895</v>
      </c>
      <c r="I1076" s="416" t="s">
        <v>895</v>
      </c>
      <c r="J1076" s="417">
        <v>1430001046849</v>
      </c>
      <c r="K1076" s="418">
        <v>1430001046849</v>
      </c>
      <c r="L1076" s="418">
        <v>1430001046849</v>
      </c>
      <c r="M1076" s="418">
        <v>1430001046849</v>
      </c>
      <c r="N1076" s="418">
        <v>1430001046849</v>
      </c>
      <c r="O1076" s="418">
        <v>1430001046849</v>
      </c>
      <c r="P1076" s="317" t="s">
        <v>917</v>
      </c>
      <c r="Q1076" s="318" t="s">
        <v>905</v>
      </c>
      <c r="R1076" s="318" t="s">
        <v>905</v>
      </c>
      <c r="S1076" s="318" t="s">
        <v>905</v>
      </c>
      <c r="T1076" s="318" t="s">
        <v>905</v>
      </c>
      <c r="U1076" s="318" t="s">
        <v>905</v>
      </c>
      <c r="V1076" s="318" t="s">
        <v>905</v>
      </c>
      <c r="W1076" s="318" t="s">
        <v>905</v>
      </c>
      <c r="X1076" s="318" t="s">
        <v>905</v>
      </c>
      <c r="Y1076" s="319">
        <v>645</v>
      </c>
      <c r="Z1076" s="320">
        <v>645</v>
      </c>
      <c r="AA1076" s="320">
        <v>645</v>
      </c>
      <c r="AB1076" s="321">
        <v>645</v>
      </c>
      <c r="AC1076" s="323" t="s">
        <v>915</v>
      </c>
      <c r="AD1076" s="324" t="s">
        <v>915</v>
      </c>
      <c r="AE1076" s="324" t="s">
        <v>915</v>
      </c>
      <c r="AF1076" s="324" t="s">
        <v>915</v>
      </c>
      <c r="AG1076" s="324" t="s">
        <v>915</v>
      </c>
      <c r="AH1076" s="419">
        <v>4</v>
      </c>
      <c r="AI1076" s="420">
        <v>4</v>
      </c>
      <c r="AJ1076" s="420">
        <v>4</v>
      </c>
      <c r="AK1076" s="420">
        <v>4</v>
      </c>
      <c r="AL1076" s="327">
        <v>99.7</v>
      </c>
      <c r="AM1076" s="328">
        <v>99.7</v>
      </c>
      <c r="AN1076" s="328">
        <v>99.7</v>
      </c>
      <c r="AO1076" s="329">
        <v>99.7</v>
      </c>
      <c r="AP1076" s="322" t="s">
        <v>916</v>
      </c>
      <c r="AQ1076" s="322"/>
      <c r="AR1076" s="322"/>
      <c r="AS1076" s="322"/>
      <c r="AT1076" s="322"/>
      <c r="AU1076" s="322"/>
      <c r="AV1076" s="322"/>
      <c r="AW1076" s="322"/>
      <c r="AX1076" s="322"/>
      <c r="AY1076">
        <f t="shared" si="124"/>
        <v>1</v>
      </c>
    </row>
    <row r="1077" spans="1:51" ht="30" customHeight="1" x14ac:dyDescent="0.15">
      <c r="A1077" s="402">
        <v>2</v>
      </c>
      <c r="B1077" s="402">
        <v>1</v>
      </c>
      <c r="C1077" s="416" t="s">
        <v>896</v>
      </c>
      <c r="D1077" s="416" t="s">
        <v>896</v>
      </c>
      <c r="E1077" s="416" t="s">
        <v>896</v>
      </c>
      <c r="F1077" s="416" t="s">
        <v>896</v>
      </c>
      <c r="G1077" s="416" t="s">
        <v>896</v>
      </c>
      <c r="H1077" s="416" t="s">
        <v>896</v>
      </c>
      <c r="I1077" s="416" t="s">
        <v>896</v>
      </c>
      <c r="J1077" s="417">
        <v>8040001043086</v>
      </c>
      <c r="K1077" s="418">
        <v>8040001043086</v>
      </c>
      <c r="L1077" s="418">
        <v>8040001043086</v>
      </c>
      <c r="M1077" s="418">
        <v>8040001043086</v>
      </c>
      <c r="N1077" s="418">
        <v>8040001043086</v>
      </c>
      <c r="O1077" s="418">
        <v>8040001043086</v>
      </c>
      <c r="P1077" s="317" t="s">
        <v>918</v>
      </c>
      <c r="Q1077" s="318" t="s">
        <v>906</v>
      </c>
      <c r="R1077" s="318" t="s">
        <v>906</v>
      </c>
      <c r="S1077" s="318" t="s">
        <v>906</v>
      </c>
      <c r="T1077" s="318" t="s">
        <v>906</v>
      </c>
      <c r="U1077" s="318" t="s">
        <v>906</v>
      </c>
      <c r="V1077" s="318" t="s">
        <v>906</v>
      </c>
      <c r="W1077" s="318" t="s">
        <v>906</v>
      </c>
      <c r="X1077" s="318" t="s">
        <v>906</v>
      </c>
      <c r="Y1077" s="319">
        <v>414</v>
      </c>
      <c r="Z1077" s="320">
        <v>414</v>
      </c>
      <c r="AA1077" s="320">
        <v>414</v>
      </c>
      <c r="AB1077" s="321">
        <v>414</v>
      </c>
      <c r="AC1077" s="323" t="s">
        <v>915</v>
      </c>
      <c r="AD1077" s="324" t="s">
        <v>915</v>
      </c>
      <c r="AE1077" s="324" t="s">
        <v>915</v>
      </c>
      <c r="AF1077" s="324" t="s">
        <v>915</v>
      </c>
      <c r="AG1077" s="324" t="s">
        <v>915</v>
      </c>
      <c r="AH1077" s="419">
        <v>4</v>
      </c>
      <c r="AI1077" s="420">
        <v>4</v>
      </c>
      <c r="AJ1077" s="420">
        <v>4</v>
      </c>
      <c r="AK1077" s="420">
        <v>4</v>
      </c>
      <c r="AL1077" s="327">
        <v>90.8</v>
      </c>
      <c r="AM1077" s="328">
        <v>90.8</v>
      </c>
      <c r="AN1077" s="328">
        <v>90.8</v>
      </c>
      <c r="AO1077" s="329">
        <v>90.8</v>
      </c>
      <c r="AP1077" s="322" t="s">
        <v>916</v>
      </c>
      <c r="AQ1077" s="322"/>
      <c r="AR1077" s="322"/>
      <c r="AS1077" s="322"/>
      <c r="AT1077" s="322"/>
      <c r="AU1077" s="322"/>
      <c r="AV1077" s="322"/>
      <c r="AW1077" s="322"/>
      <c r="AX1077" s="322"/>
      <c r="AY1077">
        <f>COUNTA($C$1077)</f>
        <v>1</v>
      </c>
    </row>
    <row r="1078" spans="1:51" ht="30" customHeight="1" x14ac:dyDescent="0.15">
      <c r="A1078" s="402">
        <v>3</v>
      </c>
      <c r="B1078" s="402">
        <v>1</v>
      </c>
      <c r="C1078" s="421" t="s">
        <v>897</v>
      </c>
      <c r="D1078" s="416" t="s">
        <v>897</v>
      </c>
      <c r="E1078" s="416" t="s">
        <v>897</v>
      </c>
      <c r="F1078" s="416" t="s">
        <v>897</v>
      </c>
      <c r="G1078" s="416" t="s">
        <v>897</v>
      </c>
      <c r="H1078" s="416" t="s">
        <v>897</v>
      </c>
      <c r="I1078" s="416" t="s">
        <v>897</v>
      </c>
      <c r="J1078" s="417">
        <v>4120001077542</v>
      </c>
      <c r="K1078" s="418">
        <v>4120001077542</v>
      </c>
      <c r="L1078" s="418">
        <v>4120001077542</v>
      </c>
      <c r="M1078" s="418">
        <v>4120001077542</v>
      </c>
      <c r="N1078" s="418">
        <v>4120001077542</v>
      </c>
      <c r="O1078" s="418">
        <v>4120001077542</v>
      </c>
      <c r="P1078" s="317" t="s">
        <v>919</v>
      </c>
      <c r="Q1078" s="318" t="s">
        <v>907</v>
      </c>
      <c r="R1078" s="318" t="s">
        <v>907</v>
      </c>
      <c r="S1078" s="318" t="s">
        <v>907</v>
      </c>
      <c r="T1078" s="318" t="s">
        <v>907</v>
      </c>
      <c r="U1078" s="318" t="s">
        <v>907</v>
      </c>
      <c r="V1078" s="318" t="s">
        <v>907</v>
      </c>
      <c r="W1078" s="318" t="s">
        <v>907</v>
      </c>
      <c r="X1078" s="318" t="s">
        <v>907</v>
      </c>
      <c r="Y1078" s="319">
        <v>407</v>
      </c>
      <c r="Z1078" s="320">
        <v>407</v>
      </c>
      <c r="AA1078" s="320">
        <v>407</v>
      </c>
      <c r="AB1078" s="321">
        <v>407</v>
      </c>
      <c r="AC1078" s="323" t="s">
        <v>915</v>
      </c>
      <c r="AD1078" s="324" t="s">
        <v>915</v>
      </c>
      <c r="AE1078" s="324" t="s">
        <v>915</v>
      </c>
      <c r="AF1078" s="324" t="s">
        <v>915</v>
      </c>
      <c r="AG1078" s="324" t="s">
        <v>915</v>
      </c>
      <c r="AH1078" s="325">
        <v>4</v>
      </c>
      <c r="AI1078" s="326">
        <v>4</v>
      </c>
      <c r="AJ1078" s="326">
        <v>4</v>
      </c>
      <c r="AK1078" s="326">
        <v>4</v>
      </c>
      <c r="AL1078" s="327">
        <v>96.4</v>
      </c>
      <c r="AM1078" s="328">
        <v>96.4</v>
      </c>
      <c r="AN1078" s="328">
        <v>96.4</v>
      </c>
      <c r="AO1078" s="329">
        <v>96.4</v>
      </c>
      <c r="AP1078" s="322" t="s">
        <v>916</v>
      </c>
      <c r="AQ1078" s="322"/>
      <c r="AR1078" s="322"/>
      <c r="AS1078" s="322"/>
      <c r="AT1078" s="322"/>
      <c r="AU1078" s="322"/>
      <c r="AV1078" s="322"/>
      <c r="AW1078" s="322"/>
      <c r="AX1078" s="322"/>
      <c r="AY1078">
        <f>COUNTA($C$1078)</f>
        <v>1</v>
      </c>
    </row>
    <row r="1079" spans="1:51" ht="30" customHeight="1" x14ac:dyDescent="0.15">
      <c r="A1079" s="402">
        <v>4</v>
      </c>
      <c r="B1079" s="402">
        <v>1</v>
      </c>
      <c r="C1079" s="421" t="s">
        <v>898</v>
      </c>
      <c r="D1079" s="416" t="s">
        <v>898</v>
      </c>
      <c r="E1079" s="416" t="s">
        <v>898</v>
      </c>
      <c r="F1079" s="416" t="s">
        <v>898</v>
      </c>
      <c r="G1079" s="416" t="s">
        <v>898</v>
      </c>
      <c r="H1079" s="416" t="s">
        <v>898</v>
      </c>
      <c r="I1079" s="416" t="s">
        <v>898</v>
      </c>
      <c r="J1079" s="417">
        <v>4290002046372</v>
      </c>
      <c r="K1079" s="418">
        <v>4290002046372</v>
      </c>
      <c r="L1079" s="418">
        <v>4290002046372</v>
      </c>
      <c r="M1079" s="418">
        <v>4290002046372</v>
      </c>
      <c r="N1079" s="418">
        <v>4290002046372</v>
      </c>
      <c r="O1079" s="418">
        <v>4290002046372</v>
      </c>
      <c r="P1079" s="317" t="s">
        <v>920</v>
      </c>
      <c r="Q1079" s="318" t="s">
        <v>908</v>
      </c>
      <c r="R1079" s="318" t="s">
        <v>908</v>
      </c>
      <c r="S1079" s="318" t="s">
        <v>908</v>
      </c>
      <c r="T1079" s="318" t="s">
        <v>908</v>
      </c>
      <c r="U1079" s="318" t="s">
        <v>908</v>
      </c>
      <c r="V1079" s="318" t="s">
        <v>908</v>
      </c>
      <c r="W1079" s="318" t="s">
        <v>908</v>
      </c>
      <c r="X1079" s="318" t="s">
        <v>908</v>
      </c>
      <c r="Y1079" s="319">
        <v>350</v>
      </c>
      <c r="Z1079" s="320">
        <v>350</v>
      </c>
      <c r="AA1079" s="320">
        <v>350</v>
      </c>
      <c r="AB1079" s="321">
        <v>350</v>
      </c>
      <c r="AC1079" s="323" t="s">
        <v>915</v>
      </c>
      <c r="AD1079" s="324" t="s">
        <v>915</v>
      </c>
      <c r="AE1079" s="324" t="s">
        <v>915</v>
      </c>
      <c r="AF1079" s="324" t="s">
        <v>915</v>
      </c>
      <c r="AG1079" s="324" t="s">
        <v>915</v>
      </c>
      <c r="AH1079" s="325" t="s">
        <v>916</v>
      </c>
      <c r="AI1079" s="326"/>
      <c r="AJ1079" s="326"/>
      <c r="AK1079" s="326"/>
      <c r="AL1079" s="327" t="s">
        <v>916</v>
      </c>
      <c r="AM1079" s="328">
        <v>81.5</v>
      </c>
      <c r="AN1079" s="328">
        <v>81.5</v>
      </c>
      <c r="AO1079" s="329">
        <v>81.5</v>
      </c>
      <c r="AP1079" s="322" t="s">
        <v>916</v>
      </c>
      <c r="AQ1079" s="322"/>
      <c r="AR1079" s="322"/>
      <c r="AS1079" s="322"/>
      <c r="AT1079" s="322"/>
      <c r="AU1079" s="322"/>
      <c r="AV1079" s="322"/>
      <c r="AW1079" s="322"/>
      <c r="AX1079" s="322"/>
      <c r="AY1079">
        <f>COUNTA($C$1079)</f>
        <v>1</v>
      </c>
    </row>
    <row r="1080" spans="1:51" ht="30" customHeight="1" x14ac:dyDescent="0.15">
      <c r="A1080" s="402">
        <v>5</v>
      </c>
      <c r="B1080" s="402">
        <v>1</v>
      </c>
      <c r="C1080" s="416" t="s">
        <v>899</v>
      </c>
      <c r="D1080" s="416" t="s">
        <v>899</v>
      </c>
      <c r="E1080" s="416" t="s">
        <v>899</v>
      </c>
      <c r="F1080" s="416" t="s">
        <v>899</v>
      </c>
      <c r="G1080" s="416" t="s">
        <v>899</v>
      </c>
      <c r="H1080" s="416" t="s">
        <v>899</v>
      </c>
      <c r="I1080" s="416" t="s">
        <v>899</v>
      </c>
      <c r="J1080" s="417">
        <v>5380001000080</v>
      </c>
      <c r="K1080" s="418">
        <v>5380001000080</v>
      </c>
      <c r="L1080" s="418">
        <v>5380001000080</v>
      </c>
      <c r="M1080" s="418">
        <v>5380001000080</v>
      </c>
      <c r="N1080" s="418">
        <v>5380001000080</v>
      </c>
      <c r="O1080" s="418">
        <v>5380001000080</v>
      </c>
      <c r="P1080" s="317" t="s">
        <v>921</v>
      </c>
      <c r="Q1080" s="318" t="s">
        <v>909</v>
      </c>
      <c r="R1080" s="318" t="s">
        <v>909</v>
      </c>
      <c r="S1080" s="318" t="s">
        <v>909</v>
      </c>
      <c r="T1080" s="318" t="s">
        <v>909</v>
      </c>
      <c r="U1080" s="318" t="s">
        <v>909</v>
      </c>
      <c r="V1080" s="318" t="s">
        <v>909</v>
      </c>
      <c r="W1080" s="318" t="s">
        <v>909</v>
      </c>
      <c r="X1080" s="318" t="s">
        <v>909</v>
      </c>
      <c r="Y1080" s="319">
        <v>350</v>
      </c>
      <c r="Z1080" s="320">
        <v>350</v>
      </c>
      <c r="AA1080" s="320">
        <v>350</v>
      </c>
      <c r="AB1080" s="321">
        <v>350</v>
      </c>
      <c r="AC1080" s="323" t="s">
        <v>915</v>
      </c>
      <c r="AD1080" s="324" t="s">
        <v>915</v>
      </c>
      <c r="AE1080" s="324" t="s">
        <v>915</v>
      </c>
      <c r="AF1080" s="324" t="s">
        <v>915</v>
      </c>
      <c r="AG1080" s="324" t="s">
        <v>915</v>
      </c>
      <c r="AH1080" s="325" t="s">
        <v>916</v>
      </c>
      <c r="AI1080" s="326"/>
      <c r="AJ1080" s="326"/>
      <c r="AK1080" s="326"/>
      <c r="AL1080" s="327" t="s">
        <v>916</v>
      </c>
      <c r="AM1080" s="328">
        <v>89.7</v>
      </c>
      <c r="AN1080" s="328">
        <v>89.7</v>
      </c>
      <c r="AO1080" s="329">
        <v>89.7</v>
      </c>
      <c r="AP1080" s="322" t="s">
        <v>916</v>
      </c>
      <c r="AQ1080" s="322"/>
      <c r="AR1080" s="322"/>
      <c r="AS1080" s="322"/>
      <c r="AT1080" s="322"/>
      <c r="AU1080" s="322"/>
      <c r="AV1080" s="322"/>
      <c r="AW1080" s="322"/>
      <c r="AX1080" s="322"/>
      <c r="AY1080">
        <f>COUNTA($C$1080)</f>
        <v>1</v>
      </c>
    </row>
    <row r="1081" spans="1:51" ht="30" customHeight="1" x14ac:dyDescent="0.15">
      <c r="A1081" s="402">
        <v>6</v>
      </c>
      <c r="B1081" s="402">
        <v>1</v>
      </c>
      <c r="C1081" s="416" t="s">
        <v>900</v>
      </c>
      <c r="D1081" s="416" t="s">
        <v>900</v>
      </c>
      <c r="E1081" s="416" t="s">
        <v>900</v>
      </c>
      <c r="F1081" s="416" t="s">
        <v>900</v>
      </c>
      <c r="G1081" s="416" t="s">
        <v>900</v>
      </c>
      <c r="H1081" s="416" t="s">
        <v>900</v>
      </c>
      <c r="I1081" s="416" t="s">
        <v>900</v>
      </c>
      <c r="J1081" s="417">
        <v>9270001000410</v>
      </c>
      <c r="K1081" s="418">
        <v>9270001000410</v>
      </c>
      <c r="L1081" s="418">
        <v>9270001000410</v>
      </c>
      <c r="M1081" s="418">
        <v>9270001000410</v>
      </c>
      <c r="N1081" s="418">
        <v>9270001000410</v>
      </c>
      <c r="O1081" s="418">
        <v>9270001000410</v>
      </c>
      <c r="P1081" s="317" t="s">
        <v>922</v>
      </c>
      <c r="Q1081" s="318" t="s">
        <v>910</v>
      </c>
      <c r="R1081" s="318" t="s">
        <v>910</v>
      </c>
      <c r="S1081" s="318" t="s">
        <v>910</v>
      </c>
      <c r="T1081" s="318" t="s">
        <v>910</v>
      </c>
      <c r="U1081" s="318" t="s">
        <v>910</v>
      </c>
      <c r="V1081" s="318" t="s">
        <v>910</v>
      </c>
      <c r="W1081" s="318" t="s">
        <v>910</v>
      </c>
      <c r="X1081" s="318" t="s">
        <v>910</v>
      </c>
      <c r="Y1081" s="319">
        <v>325</v>
      </c>
      <c r="Z1081" s="320">
        <v>325</v>
      </c>
      <c r="AA1081" s="320">
        <v>325</v>
      </c>
      <c r="AB1081" s="321">
        <v>325</v>
      </c>
      <c r="AC1081" s="323" t="s">
        <v>915</v>
      </c>
      <c r="AD1081" s="324" t="s">
        <v>915</v>
      </c>
      <c r="AE1081" s="324" t="s">
        <v>915</v>
      </c>
      <c r="AF1081" s="324" t="s">
        <v>915</v>
      </c>
      <c r="AG1081" s="324" t="s">
        <v>915</v>
      </c>
      <c r="AH1081" s="325">
        <v>3</v>
      </c>
      <c r="AI1081" s="326">
        <v>3</v>
      </c>
      <c r="AJ1081" s="326">
        <v>3</v>
      </c>
      <c r="AK1081" s="326">
        <v>3</v>
      </c>
      <c r="AL1081" s="327">
        <v>83.7</v>
      </c>
      <c r="AM1081" s="328">
        <v>83.7</v>
      </c>
      <c r="AN1081" s="328">
        <v>83.7</v>
      </c>
      <c r="AO1081" s="329">
        <v>83.7</v>
      </c>
      <c r="AP1081" s="322" t="s">
        <v>916</v>
      </c>
      <c r="AQ1081" s="322"/>
      <c r="AR1081" s="322"/>
      <c r="AS1081" s="322"/>
      <c r="AT1081" s="322"/>
      <c r="AU1081" s="322"/>
      <c r="AV1081" s="322"/>
      <c r="AW1081" s="322"/>
      <c r="AX1081" s="322"/>
      <c r="AY1081">
        <f>COUNTA($C$1081)</f>
        <v>1</v>
      </c>
    </row>
    <row r="1082" spans="1:51" ht="30" customHeight="1" x14ac:dyDescent="0.15">
      <c r="A1082" s="402">
        <v>7</v>
      </c>
      <c r="B1082" s="402">
        <v>1</v>
      </c>
      <c r="C1082" s="416" t="s">
        <v>901</v>
      </c>
      <c r="D1082" s="416" t="s">
        <v>901</v>
      </c>
      <c r="E1082" s="416" t="s">
        <v>901</v>
      </c>
      <c r="F1082" s="416" t="s">
        <v>901</v>
      </c>
      <c r="G1082" s="416" t="s">
        <v>901</v>
      </c>
      <c r="H1082" s="416" t="s">
        <v>901</v>
      </c>
      <c r="I1082" s="416" t="s">
        <v>901</v>
      </c>
      <c r="J1082" s="417">
        <v>3010701005946</v>
      </c>
      <c r="K1082" s="418">
        <v>3010701005946</v>
      </c>
      <c r="L1082" s="418">
        <v>3010701005946</v>
      </c>
      <c r="M1082" s="418">
        <v>3010701005946</v>
      </c>
      <c r="N1082" s="418">
        <v>3010701005946</v>
      </c>
      <c r="O1082" s="418">
        <v>3010701005946</v>
      </c>
      <c r="P1082" s="317" t="s">
        <v>923</v>
      </c>
      <c r="Q1082" s="318" t="s">
        <v>911</v>
      </c>
      <c r="R1082" s="318" t="s">
        <v>911</v>
      </c>
      <c r="S1082" s="318" t="s">
        <v>911</v>
      </c>
      <c r="T1082" s="318" t="s">
        <v>911</v>
      </c>
      <c r="U1082" s="318" t="s">
        <v>911</v>
      </c>
      <c r="V1082" s="318" t="s">
        <v>911</v>
      </c>
      <c r="W1082" s="318" t="s">
        <v>911</v>
      </c>
      <c r="X1082" s="318" t="s">
        <v>911</v>
      </c>
      <c r="Y1082" s="319">
        <v>305</v>
      </c>
      <c r="Z1082" s="320">
        <v>305</v>
      </c>
      <c r="AA1082" s="320">
        <v>305</v>
      </c>
      <c r="AB1082" s="321">
        <v>305</v>
      </c>
      <c r="AC1082" s="323" t="s">
        <v>915</v>
      </c>
      <c r="AD1082" s="324" t="s">
        <v>915</v>
      </c>
      <c r="AE1082" s="324" t="s">
        <v>915</v>
      </c>
      <c r="AF1082" s="324" t="s">
        <v>915</v>
      </c>
      <c r="AG1082" s="324" t="s">
        <v>915</v>
      </c>
      <c r="AH1082" s="325">
        <v>3</v>
      </c>
      <c r="AI1082" s="326">
        <v>3</v>
      </c>
      <c r="AJ1082" s="326">
        <v>3</v>
      </c>
      <c r="AK1082" s="326">
        <v>3</v>
      </c>
      <c r="AL1082" s="327">
        <v>99.1</v>
      </c>
      <c r="AM1082" s="328">
        <v>99.1</v>
      </c>
      <c r="AN1082" s="328">
        <v>99.1</v>
      </c>
      <c r="AO1082" s="329">
        <v>99.1</v>
      </c>
      <c r="AP1082" s="322" t="s">
        <v>916</v>
      </c>
      <c r="AQ1082" s="322"/>
      <c r="AR1082" s="322"/>
      <c r="AS1082" s="322"/>
      <c r="AT1082" s="322"/>
      <c r="AU1082" s="322"/>
      <c r="AV1082" s="322"/>
      <c r="AW1082" s="322"/>
      <c r="AX1082" s="322"/>
      <c r="AY1082">
        <f>COUNTA($C$1082)</f>
        <v>1</v>
      </c>
    </row>
    <row r="1083" spans="1:51" ht="30" customHeight="1" x14ac:dyDescent="0.15">
      <c r="A1083" s="402">
        <v>8</v>
      </c>
      <c r="B1083" s="402">
        <v>1</v>
      </c>
      <c r="C1083" s="416" t="s">
        <v>902</v>
      </c>
      <c r="D1083" s="416" t="s">
        <v>902</v>
      </c>
      <c r="E1083" s="416" t="s">
        <v>902</v>
      </c>
      <c r="F1083" s="416" t="s">
        <v>902</v>
      </c>
      <c r="G1083" s="416" t="s">
        <v>902</v>
      </c>
      <c r="H1083" s="416" t="s">
        <v>902</v>
      </c>
      <c r="I1083" s="416" t="s">
        <v>902</v>
      </c>
      <c r="J1083" s="417">
        <v>4420001001793</v>
      </c>
      <c r="K1083" s="418">
        <v>4420001001793</v>
      </c>
      <c r="L1083" s="418">
        <v>4420001001793</v>
      </c>
      <c r="M1083" s="418">
        <v>4420001001793</v>
      </c>
      <c r="N1083" s="418">
        <v>4420001001793</v>
      </c>
      <c r="O1083" s="418">
        <v>4420001001793</v>
      </c>
      <c r="P1083" s="317" t="s">
        <v>924</v>
      </c>
      <c r="Q1083" s="318" t="s">
        <v>912</v>
      </c>
      <c r="R1083" s="318" t="s">
        <v>912</v>
      </c>
      <c r="S1083" s="318" t="s">
        <v>912</v>
      </c>
      <c r="T1083" s="318" t="s">
        <v>912</v>
      </c>
      <c r="U1083" s="318" t="s">
        <v>912</v>
      </c>
      <c r="V1083" s="318" t="s">
        <v>912</v>
      </c>
      <c r="W1083" s="318" t="s">
        <v>912</v>
      </c>
      <c r="X1083" s="318" t="s">
        <v>912</v>
      </c>
      <c r="Y1083" s="319">
        <v>301</v>
      </c>
      <c r="Z1083" s="320">
        <v>301</v>
      </c>
      <c r="AA1083" s="320">
        <v>301</v>
      </c>
      <c r="AB1083" s="321">
        <v>301</v>
      </c>
      <c r="AC1083" s="323" t="s">
        <v>915</v>
      </c>
      <c r="AD1083" s="324" t="s">
        <v>915</v>
      </c>
      <c r="AE1083" s="324" t="s">
        <v>915</v>
      </c>
      <c r="AF1083" s="324" t="s">
        <v>915</v>
      </c>
      <c r="AG1083" s="324" t="s">
        <v>915</v>
      </c>
      <c r="AH1083" s="325" t="s">
        <v>916</v>
      </c>
      <c r="AI1083" s="326"/>
      <c r="AJ1083" s="326"/>
      <c r="AK1083" s="326"/>
      <c r="AL1083" s="327" t="s">
        <v>916</v>
      </c>
      <c r="AM1083" s="328">
        <v>99</v>
      </c>
      <c r="AN1083" s="328">
        <v>99</v>
      </c>
      <c r="AO1083" s="329">
        <v>99</v>
      </c>
      <c r="AP1083" s="322" t="s">
        <v>916</v>
      </c>
      <c r="AQ1083" s="322"/>
      <c r="AR1083" s="322"/>
      <c r="AS1083" s="322"/>
      <c r="AT1083" s="322"/>
      <c r="AU1083" s="322"/>
      <c r="AV1083" s="322"/>
      <c r="AW1083" s="322"/>
      <c r="AX1083" s="322"/>
      <c r="AY1083">
        <f>COUNTA($C$1083)</f>
        <v>1</v>
      </c>
    </row>
    <row r="1084" spans="1:51" ht="42.75" customHeight="1" x14ac:dyDescent="0.15">
      <c r="A1084" s="402">
        <v>9</v>
      </c>
      <c r="B1084" s="402">
        <v>1</v>
      </c>
      <c r="C1084" s="416" t="s">
        <v>903</v>
      </c>
      <c r="D1084" s="416" t="s">
        <v>903</v>
      </c>
      <c r="E1084" s="416" t="s">
        <v>903</v>
      </c>
      <c r="F1084" s="416" t="s">
        <v>903</v>
      </c>
      <c r="G1084" s="416" t="s">
        <v>903</v>
      </c>
      <c r="H1084" s="416" t="s">
        <v>903</v>
      </c>
      <c r="I1084" s="416" t="s">
        <v>903</v>
      </c>
      <c r="J1084" s="417">
        <v>1010001116669</v>
      </c>
      <c r="K1084" s="418">
        <v>1010001116669</v>
      </c>
      <c r="L1084" s="418">
        <v>1010001116669</v>
      </c>
      <c r="M1084" s="418">
        <v>1010001116669</v>
      </c>
      <c r="N1084" s="418">
        <v>1010001116669</v>
      </c>
      <c r="O1084" s="418">
        <v>1010001116669</v>
      </c>
      <c r="P1084" s="317" t="s">
        <v>925</v>
      </c>
      <c r="Q1084" s="318" t="s">
        <v>913</v>
      </c>
      <c r="R1084" s="318" t="s">
        <v>913</v>
      </c>
      <c r="S1084" s="318" t="s">
        <v>913</v>
      </c>
      <c r="T1084" s="318" t="s">
        <v>913</v>
      </c>
      <c r="U1084" s="318" t="s">
        <v>913</v>
      </c>
      <c r="V1084" s="318" t="s">
        <v>913</v>
      </c>
      <c r="W1084" s="318" t="s">
        <v>913</v>
      </c>
      <c r="X1084" s="318" t="s">
        <v>913</v>
      </c>
      <c r="Y1084" s="319">
        <v>289</v>
      </c>
      <c r="Z1084" s="320">
        <v>289</v>
      </c>
      <c r="AA1084" s="320">
        <v>289</v>
      </c>
      <c r="AB1084" s="321">
        <v>289</v>
      </c>
      <c r="AC1084" s="323" t="s">
        <v>894</v>
      </c>
      <c r="AD1084" s="324" t="s">
        <v>894</v>
      </c>
      <c r="AE1084" s="324" t="s">
        <v>894</v>
      </c>
      <c r="AF1084" s="324" t="s">
        <v>894</v>
      </c>
      <c r="AG1084" s="324" t="s">
        <v>894</v>
      </c>
      <c r="AH1084" s="325" t="s">
        <v>916</v>
      </c>
      <c r="AI1084" s="326"/>
      <c r="AJ1084" s="326"/>
      <c r="AK1084" s="326"/>
      <c r="AL1084" s="327" t="s">
        <v>916</v>
      </c>
      <c r="AM1084" s="328"/>
      <c r="AN1084" s="328"/>
      <c r="AO1084" s="329"/>
      <c r="AP1084" s="322" t="s">
        <v>916</v>
      </c>
      <c r="AQ1084" s="322"/>
      <c r="AR1084" s="322"/>
      <c r="AS1084" s="322"/>
      <c r="AT1084" s="322"/>
      <c r="AU1084" s="322"/>
      <c r="AV1084" s="322"/>
      <c r="AW1084" s="322"/>
      <c r="AX1084" s="322"/>
      <c r="AY1084">
        <f>COUNTA($C$1084)</f>
        <v>1</v>
      </c>
    </row>
    <row r="1085" spans="1:51" ht="30" customHeight="1" x14ac:dyDescent="0.15">
      <c r="A1085" s="402">
        <v>10</v>
      </c>
      <c r="B1085" s="402">
        <v>1</v>
      </c>
      <c r="C1085" s="416" t="s">
        <v>904</v>
      </c>
      <c r="D1085" s="416" t="s">
        <v>904</v>
      </c>
      <c r="E1085" s="416" t="s">
        <v>904</v>
      </c>
      <c r="F1085" s="416" t="s">
        <v>904</v>
      </c>
      <c r="G1085" s="416" t="s">
        <v>904</v>
      </c>
      <c r="H1085" s="416" t="s">
        <v>904</v>
      </c>
      <c r="I1085" s="416" t="s">
        <v>904</v>
      </c>
      <c r="J1085" s="417">
        <v>3240002004583</v>
      </c>
      <c r="K1085" s="418">
        <v>3240002004583</v>
      </c>
      <c r="L1085" s="418">
        <v>3240002004583</v>
      </c>
      <c r="M1085" s="418">
        <v>3240002004583</v>
      </c>
      <c r="N1085" s="418">
        <v>3240002004583</v>
      </c>
      <c r="O1085" s="418">
        <v>3240002004583</v>
      </c>
      <c r="P1085" s="317" t="s">
        <v>926</v>
      </c>
      <c r="Q1085" s="318" t="s">
        <v>914</v>
      </c>
      <c r="R1085" s="318" t="s">
        <v>914</v>
      </c>
      <c r="S1085" s="318" t="s">
        <v>914</v>
      </c>
      <c r="T1085" s="318" t="s">
        <v>914</v>
      </c>
      <c r="U1085" s="318" t="s">
        <v>914</v>
      </c>
      <c r="V1085" s="318" t="s">
        <v>914</v>
      </c>
      <c r="W1085" s="318" t="s">
        <v>914</v>
      </c>
      <c r="X1085" s="318" t="s">
        <v>914</v>
      </c>
      <c r="Y1085" s="319">
        <v>281</v>
      </c>
      <c r="Z1085" s="320">
        <v>281</v>
      </c>
      <c r="AA1085" s="320">
        <v>281</v>
      </c>
      <c r="AB1085" s="321">
        <v>281</v>
      </c>
      <c r="AC1085" s="323" t="s">
        <v>915</v>
      </c>
      <c r="AD1085" s="324" t="s">
        <v>915</v>
      </c>
      <c r="AE1085" s="324" t="s">
        <v>915</v>
      </c>
      <c r="AF1085" s="324" t="s">
        <v>915</v>
      </c>
      <c r="AG1085" s="324" t="s">
        <v>915</v>
      </c>
      <c r="AH1085" s="325" t="s">
        <v>916</v>
      </c>
      <c r="AI1085" s="326"/>
      <c r="AJ1085" s="326"/>
      <c r="AK1085" s="326"/>
      <c r="AL1085" s="327" t="s">
        <v>916</v>
      </c>
      <c r="AM1085" s="328">
        <v>95.1</v>
      </c>
      <c r="AN1085" s="328">
        <v>95.1</v>
      </c>
      <c r="AO1085" s="329">
        <v>95.1</v>
      </c>
      <c r="AP1085" s="322" t="s">
        <v>916</v>
      </c>
      <c r="AQ1085" s="322"/>
      <c r="AR1085" s="322"/>
      <c r="AS1085" s="322"/>
      <c r="AT1085" s="322"/>
      <c r="AU1085" s="322"/>
      <c r="AV1085" s="322"/>
      <c r="AW1085" s="322"/>
      <c r="AX1085" s="322"/>
      <c r="AY1085">
        <f>COUNTA($C$1085)</f>
        <v>1</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0" t="s">
        <v>323</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50" t="s">
        <v>338</v>
      </c>
      <c r="AM1106" s="951"/>
      <c r="AN1106" s="951"/>
      <c r="AO1106" s="76" t="s">
        <v>779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262</v>
      </c>
      <c r="D1109" s="883"/>
      <c r="E1109" s="277" t="s">
        <v>261</v>
      </c>
      <c r="F1109" s="883"/>
      <c r="G1109" s="883"/>
      <c r="H1109" s="883"/>
      <c r="I1109" s="883"/>
      <c r="J1109" s="277" t="s">
        <v>295</v>
      </c>
      <c r="K1109" s="277"/>
      <c r="L1109" s="277"/>
      <c r="M1109" s="277"/>
      <c r="N1109" s="277"/>
      <c r="O1109" s="277"/>
      <c r="P1109" s="346" t="s">
        <v>27</v>
      </c>
      <c r="Q1109" s="346"/>
      <c r="R1109" s="346"/>
      <c r="S1109" s="346"/>
      <c r="T1109" s="346"/>
      <c r="U1109" s="346"/>
      <c r="V1109" s="346"/>
      <c r="W1109" s="346"/>
      <c r="X1109" s="346"/>
      <c r="Y1109" s="277" t="s">
        <v>297</v>
      </c>
      <c r="Z1109" s="883"/>
      <c r="AA1109" s="883"/>
      <c r="AB1109" s="883"/>
      <c r="AC1109" s="277" t="s">
        <v>244</v>
      </c>
      <c r="AD1109" s="277"/>
      <c r="AE1109" s="277"/>
      <c r="AF1109" s="277"/>
      <c r="AG1109" s="277"/>
      <c r="AH1109" s="346" t="s">
        <v>257</v>
      </c>
      <c r="AI1109" s="347"/>
      <c r="AJ1109" s="347"/>
      <c r="AK1109" s="347"/>
      <c r="AL1109" s="347" t="s">
        <v>21</v>
      </c>
      <c r="AM1109" s="347"/>
      <c r="AN1109" s="347"/>
      <c r="AO1109" s="886"/>
      <c r="AP1109" s="432" t="s">
        <v>324</v>
      </c>
      <c r="AQ1109" s="432"/>
      <c r="AR1109" s="432"/>
      <c r="AS1109" s="432"/>
      <c r="AT1109" s="432"/>
      <c r="AU1109" s="432"/>
      <c r="AV1109" s="432"/>
      <c r="AW1109" s="432"/>
      <c r="AX1109" s="432"/>
    </row>
    <row r="1110" spans="1:51" ht="30" customHeight="1" x14ac:dyDescent="0.15">
      <c r="A1110" s="402">
        <v>1</v>
      </c>
      <c r="B1110" s="402">
        <v>1</v>
      </c>
      <c r="C1110" s="885" t="s">
        <v>948</v>
      </c>
      <c r="D1110" s="885"/>
      <c r="E1110" s="262" t="s">
        <v>937</v>
      </c>
      <c r="F1110" s="884"/>
      <c r="G1110" s="884"/>
      <c r="H1110" s="884"/>
      <c r="I1110" s="884"/>
      <c r="J1110" s="417">
        <v>1010001000006</v>
      </c>
      <c r="K1110" s="418"/>
      <c r="L1110" s="418"/>
      <c r="M1110" s="418"/>
      <c r="N1110" s="418"/>
      <c r="O1110" s="418"/>
      <c r="P1110" s="318" t="s">
        <v>927</v>
      </c>
      <c r="Q1110" s="318"/>
      <c r="R1110" s="318"/>
      <c r="S1110" s="318"/>
      <c r="T1110" s="318"/>
      <c r="U1110" s="318"/>
      <c r="V1110" s="318"/>
      <c r="W1110" s="318"/>
      <c r="X1110" s="318"/>
      <c r="Y1110" s="319">
        <v>5820</v>
      </c>
      <c r="Z1110" s="320"/>
      <c r="AA1110" s="320"/>
      <c r="AB1110" s="321"/>
      <c r="AC1110" s="323" t="s">
        <v>893</v>
      </c>
      <c r="AD1110" s="324"/>
      <c r="AE1110" s="324"/>
      <c r="AF1110" s="324"/>
      <c r="AG1110" s="324"/>
      <c r="AH1110" s="325">
        <v>11</v>
      </c>
      <c r="AI1110" s="326"/>
      <c r="AJ1110" s="326"/>
      <c r="AK1110" s="326"/>
      <c r="AL1110" s="327">
        <v>92.5</v>
      </c>
      <c r="AM1110" s="328"/>
      <c r="AN1110" s="328"/>
      <c r="AO1110" s="329"/>
      <c r="AP1110" s="322" t="s">
        <v>936</v>
      </c>
      <c r="AQ1110" s="322"/>
      <c r="AR1110" s="322"/>
      <c r="AS1110" s="322"/>
      <c r="AT1110" s="322"/>
      <c r="AU1110" s="322"/>
      <c r="AV1110" s="322"/>
      <c r="AW1110" s="322"/>
      <c r="AX1110" s="322"/>
    </row>
    <row r="1111" spans="1:51" ht="30" customHeight="1" x14ac:dyDescent="0.15">
      <c r="A1111" s="402">
        <v>2</v>
      </c>
      <c r="B1111" s="402">
        <v>1</v>
      </c>
      <c r="C1111" s="885" t="s">
        <v>948</v>
      </c>
      <c r="D1111" s="885"/>
      <c r="E1111" s="262" t="s">
        <v>938</v>
      </c>
      <c r="F1111" s="884"/>
      <c r="G1111" s="884"/>
      <c r="H1111" s="884"/>
      <c r="I1111" s="884"/>
      <c r="J1111" s="417">
        <v>3010001034869</v>
      </c>
      <c r="K1111" s="418"/>
      <c r="L1111" s="418"/>
      <c r="M1111" s="418"/>
      <c r="N1111" s="418"/>
      <c r="O1111" s="418"/>
      <c r="P1111" s="318" t="s">
        <v>928</v>
      </c>
      <c r="Q1111" s="318"/>
      <c r="R1111" s="318"/>
      <c r="S1111" s="318"/>
      <c r="T1111" s="318"/>
      <c r="U1111" s="318"/>
      <c r="V1111" s="318"/>
      <c r="W1111" s="318"/>
      <c r="X1111" s="318"/>
      <c r="Y1111" s="319">
        <v>2970</v>
      </c>
      <c r="Z1111" s="320"/>
      <c r="AA1111" s="320"/>
      <c r="AB1111" s="321"/>
      <c r="AC1111" s="323" t="s">
        <v>893</v>
      </c>
      <c r="AD1111" s="324"/>
      <c r="AE1111" s="324"/>
      <c r="AF1111" s="324"/>
      <c r="AG1111" s="324"/>
      <c r="AH1111" s="325">
        <v>6</v>
      </c>
      <c r="AI1111" s="326"/>
      <c r="AJ1111" s="326"/>
      <c r="AK1111" s="326"/>
      <c r="AL1111" s="327">
        <v>96.9</v>
      </c>
      <c r="AM1111" s="328"/>
      <c r="AN1111" s="328"/>
      <c r="AO1111" s="329"/>
      <c r="AP1111" s="322" t="s">
        <v>936</v>
      </c>
      <c r="AQ1111" s="322"/>
      <c r="AR1111" s="322"/>
      <c r="AS1111" s="322"/>
      <c r="AT1111" s="322"/>
      <c r="AU1111" s="322"/>
      <c r="AV1111" s="322"/>
      <c r="AW1111" s="322"/>
      <c r="AX1111" s="322"/>
      <c r="AY1111">
        <f>COUNTA($E$1111)</f>
        <v>1</v>
      </c>
    </row>
    <row r="1112" spans="1:51" ht="30" customHeight="1" x14ac:dyDescent="0.15">
      <c r="A1112" s="402">
        <v>3</v>
      </c>
      <c r="B1112" s="402">
        <v>1</v>
      </c>
      <c r="C1112" s="885" t="s">
        <v>948</v>
      </c>
      <c r="D1112" s="885"/>
      <c r="E1112" s="262" t="s">
        <v>939</v>
      </c>
      <c r="F1112" s="884"/>
      <c r="G1112" s="884"/>
      <c r="H1112" s="884"/>
      <c r="I1112" s="884"/>
      <c r="J1112" s="417">
        <v>1120001063033</v>
      </c>
      <c r="K1112" s="418"/>
      <c r="L1112" s="418"/>
      <c r="M1112" s="418"/>
      <c r="N1112" s="418"/>
      <c r="O1112" s="418"/>
      <c r="P1112" s="318" t="s">
        <v>929</v>
      </c>
      <c r="Q1112" s="318"/>
      <c r="R1112" s="318"/>
      <c r="S1112" s="318"/>
      <c r="T1112" s="318"/>
      <c r="U1112" s="318"/>
      <c r="V1112" s="318"/>
      <c r="W1112" s="318"/>
      <c r="X1112" s="318"/>
      <c r="Y1112" s="319">
        <v>2398</v>
      </c>
      <c r="Z1112" s="320"/>
      <c r="AA1112" s="320"/>
      <c r="AB1112" s="321"/>
      <c r="AC1112" s="323" t="s">
        <v>893</v>
      </c>
      <c r="AD1112" s="324"/>
      <c r="AE1112" s="324"/>
      <c r="AF1112" s="324"/>
      <c r="AG1112" s="324"/>
      <c r="AH1112" s="325">
        <v>3</v>
      </c>
      <c r="AI1112" s="326"/>
      <c r="AJ1112" s="326"/>
      <c r="AK1112" s="326"/>
      <c r="AL1112" s="327">
        <v>91.2</v>
      </c>
      <c r="AM1112" s="328"/>
      <c r="AN1112" s="328"/>
      <c r="AO1112" s="329"/>
      <c r="AP1112" s="322" t="s">
        <v>936</v>
      </c>
      <c r="AQ1112" s="322"/>
      <c r="AR1112" s="322"/>
      <c r="AS1112" s="322"/>
      <c r="AT1112" s="322"/>
      <c r="AU1112" s="322"/>
      <c r="AV1112" s="322"/>
      <c r="AW1112" s="322"/>
      <c r="AX1112" s="322"/>
      <c r="AY1112">
        <f>COUNTA($E$1112)</f>
        <v>1</v>
      </c>
    </row>
    <row r="1113" spans="1:51" ht="30" customHeight="1" x14ac:dyDescent="0.15">
      <c r="A1113" s="402">
        <v>4</v>
      </c>
      <c r="B1113" s="402">
        <v>1</v>
      </c>
      <c r="C1113" s="885" t="s">
        <v>948</v>
      </c>
      <c r="D1113" s="885"/>
      <c r="E1113" s="262" t="s">
        <v>940</v>
      </c>
      <c r="F1113" s="884"/>
      <c r="G1113" s="884"/>
      <c r="H1113" s="884"/>
      <c r="I1113" s="884"/>
      <c r="J1113" s="417">
        <v>1210001001082</v>
      </c>
      <c r="K1113" s="418"/>
      <c r="L1113" s="418"/>
      <c r="M1113" s="418"/>
      <c r="N1113" s="418"/>
      <c r="O1113" s="418"/>
      <c r="P1113" s="318" t="s">
        <v>930</v>
      </c>
      <c r="Q1113" s="318"/>
      <c r="R1113" s="318"/>
      <c r="S1113" s="318"/>
      <c r="T1113" s="318"/>
      <c r="U1113" s="318"/>
      <c r="V1113" s="318"/>
      <c r="W1113" s="318"/>
      <c r="X1113" s="318"/>
      <c r="Y1113" s="319">
        <v>1865</v>
      </c>
      <c r="Z1113" s="320"/>
      <c r="AA1113" s="320"/>
      <c r="AB1113" s="321"/>
      <c r="AC1113" s="323" t="s">
        <v>893</v>
      </c>
      <c r="AD1113" s="324"/>
      <c r="AE1113" s="324"/>
      <c r="AF1113" s="324"/>
      <c r="AG1113" s="324"/>
      <c r="AH1113" s="325">
        <v>6</v>
      </c>
      <c r="AI1113" s="326"/>
      <c r="AJ1113" s="326"/>
      <c r="AK1113" s="326"/>
      <c r="AL1113" s="327">
        <v>98.5</v>
      </c>
      <c r="AM1113" s="328"/>
      <c r="AN1113" s="328"/>
      <c r="AO1113" s="329"/>
      <c r="AP1113" s="322" t="s">
        <v>936</v>
      </c>
      <c r="AQ1113" s="322"/>
      <c r="AR1113" s="322"/>
      <c r="AS1113" s="322"/>
      <c r="AT1113" s="322"/>
      <c r="AU1113" s="322"/>
      <c r="AV1113" s="322"/>
      <c r="AW1113" s="322"/>
      <c r="AX1113" s="322"/>
      <c r="AY1113">
        <f>COUNTA($E$1113)</f>
        <v>1</v>
      </c>
    </row>
    <row r="1114" spans="1:51" ht="30" customHeight="1" x14ac:dyDescent="0.15">
      <c r="A1114" s="402">
        <v>5</v>
      </c>
      <c r="B1114" s="402">
        <v>1</v>
      </c>
      <c r="C1114" s="885" t="s">
        <v>948</v>
      </c>
      <c r="D1114" s="885"/>
      <c r="E1114" s="262" t="s">
        <v>941</v>
      </c>
      <c r="F1114" s="884"/>
      <c r="G1114" s="884"/>
      <c r="H1114" s="884"/>
      <c r="I1114" s="884"/>
      <c r="J1114" s="417">
        <v>5011101011888</v>
      </c>
      <c r="K1114" s="418"/>
      <c r="L1114" s="418"/>
      <c r="M1114" s="418"/>
      <c r="N1114" s="418"/>
      <c r="O1114" s="418"/>
      <c r="P1114" s="318" t="s">
        <v>931</v>
      </c>
      <c r="Q1114" s="318"/>
      <c r="R1114" s="318"/>
      <c r="S1114" s="318"/>
      <c r="T1114" s="318"/>
      <c r="U1114" s="318"/>
      <c r="V1114" s="318"/>
      <c r="W1114" s="318"/>
      <c r="X1114" s="318"/>
      <c r="Y1114" s="319">
        <v>1828</v>
      </c>
      <c r="Z1114" s="320"/>
      <c r="AA1114" s="320"/>
      <c r="AB1114" s="321"/>
      <c r="AC1114" s="323" t="s">
        <v>893</v>
      </c>
      <c r="AD1114" s="324"/>
      <c r="AE1114" s="324"/>
      <c r="AF1114" s="324"/>
      <c r="AG1114" s="324"/>
      <c r="AH1114" s="325">
        <v>9</v>
      </c>
      <c r="AI1114" s="326"/>
      <c r="AJ1114" s="326"/>
      <c r="AK1114" s="326"/>
      <c r="AL1114" s="327">
        <v>99.6</v>
      </c>
      <c r="AM1114" s="328"/>
      <c r="AN1114" s="328"/>
      <c r="AO1114" s="329"/>
      <c r="AP1114" s="322" t="s">
        <v>936</v>
      </c>
      <c r="AQ1114" s="322"/>
      <c r="AR1114" s="322"/>
      <c r="AS1114" s="322"/>
      <c r="AT1114" s="322"/>
      <c r="AU1114" s="322"/>
      <c r="AV1114" s="322"/>
      <c r="AW1114" s="322"/>
      <c r="AX1114" s="322"/>
      <c r="AY1114">
        <f>COUNTA($E$1114)</f>
        <v>1</v>
      </c>
    </row>
    <row r="1115" spans="1:51" ht="30" customHeight="1" x14ac:dyDescent="0.15">
      <c r="A1115" s="402">
        <v>6</v>
      </c>
      <c r="B1115" s="402">
        <v>1</v>
      </c>
      <c r="C1115" s="885" t="s">
        <v>948</v>
      </c>
      <c r="D1115" s="885"/>
      <c r="E1115" s="262" t="s">
        <v>942</v>
      </c>
      <c r="F1115" s="884"/>
      <c r="G1115" s="884"/>
      <c r="H1115" s="884"/>
      <c r="I1115" s="884"/>
      <c r="J1115" s="417">
        <v>4011101011880</v>
      </c>
      <c r="K1115" s="418"/>
      <c r="L1115" s="418"/>
      <c r="M1115" s="418"/>
      <c r="N1115" s="418"/>
      <c r="O1115" s="418"/>
      <c r="P1115" s="318" t="s">
        <v>932</v>
      </c>
      <c r="Q1115" s="318"/>
      <c r="R1115" s="318"/>
      <c r="S1115" s="318"/>
      <c r="T1115" s="318"/>
      <c r="U1115" s="318"/>
      <c r="V1115" s="318"/>
      <c r="W1115" s="318"/>
      <c r="X1115" s="318"/>
      <c r="Y1115" s="319">
        <v>1078</v>
      </c>
      <c r="Z1115" s="320"/>
      <c r="AA1115" s="320"/>
      <c r="AB1115" s="321"/>
      <c r="AC1115" s="323" t="s">
        <v>893</v>
      </c>
      <c r="AD1115" s="324"/>
      <c r="AE1115" s="324"/>
      <c r="AF1115" s="324"/>
      <c r="AG1115" s="324"/>
      <c r="AH1115" s="325">
        <v>3</v>
      </c>
      <c r="AI1115" s="326"/>
      <c r="AJ1115" s="326"/>
      <c r="AK1115" s="326"/>
      <c r="AL1115" s="327">
        <v>96.4</v>
      </c>
      <c r="AM1115" s="328"/>
      <c r="AN1115" s="328"/>
      <c r="AO1115" s="329"/>
      <c r="AP1115" s="322" t="s">
        <v>936</v>
      </c>
      <c r="AQ1115" s="322"/>
      <c r="AR1115" s="322"/>
      <c r="AS1115" s="322"/>
      <c r="AT1115" s="322"/>
      <c r="AU1115" s="322"/>
      <c r="AV1115" s="322"/>
      <c r="AW1115" s="322"/>
      <c r="AX1115" s="322"/>
      <c r="AY1115">
        <f>COUNTA($E$1115)</f>
        <v>1</v>
      </c>
    </row>
    <row r="1116" spans="1:51" ht="30" customHeight="1" x14ac:dyDescent="0.15">
      <c r="A1116" s="402">
        <v>7</v>
      </c>
      <c r="B1116" s="402">
        <v>1</v>
      </c>
      <c r="C1116" s="885" t="s">
        <v>948</v>
      </c>
      <c r="D1116" s="885"/>
      <c r="E1116" s="262" t="s">
        <v>943</v>
      </c>
      <c r="F1116" s="884"/>
      <c r="G1116" s="884"/>
      <c r="H1116" s="884"/>
      <c r="I1116" s="884"/>
      <c r="J1116" s="417">
        <v>9120001063141</v>
      </c>
      <c r="K1116" s="418"/>
      <c r="L1116" s="418"/>
      <c r="M1116" s="418"/>
      <c r="N1116" s="418"/>
      <c r="O1116" s="418"/>
      <c r="P1116" s="318" t="s">
        <v>933</v>
      </c>
      <c r="Q1116" s="318"/>
      <c r="R1116" s="318"/>
      <c r="S1116" s="318"/>
      <c r="T1116" s="318"/>
      <c r="U1116" s="318"/>
      <c r="V1116" s="318"/>
      <c r="W1116" s="318"/>
      <c r="X1116" s="318"/>
      <c r="Y1116" s="319">
        <v>1052</v>
      </c>
      <c r="Z1116" s="320"/>
      <c r="AA1116" s="320"/>
      <c r="AB1116" s="321"/>
      <c r="AC1116" s="323" t="s">
        <v>893</v>
      </c>
      <c r="AD1116" s="324"/>
      <c r="AE1116" s="324"/>
      <c r="AF1116" s="324"/>
      <c r="AG1116" s="324"/>
      <c r="AH1116" s="325">
        <v>8</v>
      </c>
      <c r="AI1116" s="326"/>
      <c r="AJ1116" s="326"/>
      <c r="AK1116" s="326"/>
      <c r="AL1116" s="327">
        <v>96.1</v>
      </c>
      <c r="AM1116" s="328"/>
      <c r="AN1116" s="328"/>
      <c r="AO1116" s="329"/>
      <c r="AP1116" s="322" t="s">
        <v>936</v>
      </c>
      <c r="AQ1116" s="322"/>
      <c r="AR1116" s="322"/>
      <c r="AS1116" s="322"/>
      <c r="AT1116" s="322"/>
      <c r="AU1116" s="322"/>
      <c r="AV1116" s="322"/>
      <c r="AW1116" s="322"/>
      <c r="AX1116" s="322"/>
      <c r="AY1116">
        <f>COUNTA($E$1116)</f>
        <v>1</v>
      </c>
    </row>
    <row r="1117" spans="1:51" ht="30" customHeight="1" x14ac:dyDescent="0.15">
      <c r="A1117" s="402">
        <v>8</v>
      </c>
      <c r="B1117" s="402">
        <v>1</v>
      </c>
      <c r="C1117" s="885" t="s">
        <v>948</v>
      </c>
      <c r="D1117" s="885"/>
      <c r="E1117" s="262" t="s">
        <v>944</v>
      </c>
      <c r="F1117" s="884"/>
      <c r="G1117" s="884"/>
      <c r="H1117" s="884"/>
      <c r="I1117" s="884"/>
      <c r="J1117" s="417">
        <v>7120001004931</v>
      </c>
      <c r="K1117" s="418"/>
      <c r="L1117" s="418"/>
      <c r="M1117" s="418"/>
      <c r="N1117" s="418"/>
      <c r="O1117" s="418"/>
      <c r="P1117" s="318" t="s">
        <v>934</v>
      </c>
      <c r="Q1117" s="318"/>
      <c r="R1117" s="318"/>
      <c r="S1117" s="318"/>
      <c r="T1117" s="318"/>
      <c r="U1117" s="318"/>
      <c r="V1117" s="318"/>
      <c r="W1117" s="318"/>
      <c r="X1117" s="318"/>
      <c r="Y1117" s="319">
        <v>1031</v>
      </c>
      <c r="Z1117" s="320"/>
      <c r="AA1117" s="320"/>
      <c r="AB1117" s="321"/>
      <c r="AC1117" s="323" t="s">
        <v>893</v>
      </c>
      <c r="AD1117" s="324"/>
      <c r="AE1117" s="324"/>
      <c r="AF1117" s="324"/>
      <c r="AG1117" s="324"/>
      <c r="AH1117" s="325">
        <v>10</v>
      </c>
      <c r="AI1117" s="326"/>
      <c r="AJ1117" s="326"/>
      <c r="AK1117" s="326"/>
      <c r="AL1117" s="327">
        <v>91.8</v>
      </c>
      <c r="AM1117" s="328"/>
      <c r="AN1117" s="328"/>
      <c r="AO1117" s="329"/>
      <c r="AP1117" s="322" t="s">
        <v>936</v>
      </c>
      <c r="AQ1117" s="322"/>
      <c r="AR1117" s="322"/>
      <c r="AS1117" s="322"/>
      <c r="AT1117" s="322"/>
      <c r="AU1117" s="322"/>
      <c r="AV1117" s="322"/>
      <c r="AW1117" s="322"/>
      <c r="AX1117" s="322"/>
      <c r="AY1117">
        <f>COUNTA($E$1117)</f>
        <v>1</v>
      </c>
    </row>
    <row r="1118" spans="1:51" ht="30" customHeight="1" x14ac:dyDescent="0.15">
      <c r="A1118" s="402">
        <v>9</v>
      </c>
      <c r="B1118" s="402">
        <v>1</v>
      </c>
      <c r="C1118" s="885" t="s">
        <v>947</v>
      </c>
      <c r="D1118" s="885"/>
      <c r="E1118" s="262" t="s">
        <v>945</v>
      </c>
      <c r="F1118" s="884"/>
      <c r="G1118" s="884"/>
      <c r="H1118" s="884"/>
      <c r="I1118" s="884"/>
      <c r="J1118" s="417">
        <v>9011001040166</v>
      </c>
      <c r="K1118" s="418"/>
      <c r="L1118" s="418"/>
      <c r="M1118" s="418"/>
      <c r="N1118" s="418"/>
      <c r="O1118" s="418"/>
      <c r="P1118" s="318" t="s">
        <v>889</v>
      </c>
      <c r="Q1118" s="318"/>
      <c r="R1118" s="318"/>
      <c r="S1118" s="318"/>
      <c r="T1118" s="318"/>
      <c r="U1118" s="318"/>
      <c r="V1118" s="318"/>
      <c r="W1118" s="318"/>
      <c r="X1118" s="318"/>
      <c r="Y1118" s="319">
        <v>949</v>
      </c>
      <c r="Z1118" s="320"/>
      <c r="AA1118" s="320"/>
      <c r="AB1118" s="321"/>
      <c r="AC1118" s="323" t="s">
        <v>893</v>
      </c>
      <c r="AD1118" s="324"/>
      <c r="AE1118" s="324"/>
      <c r="AF1118" s="324"/>
      <c r="AG1118" s="324"/>
      <c r="AH1118" s="325">
        <v>11</v>
      </c>
      <c r="AI1118" s="326"/>
      <c r="AJ1118" s="326"/>
      <c r="AK1118" s="326"/>
      <c r="AL1118" s="327">
        <v>93.29</v>
      </c>
      <c r="AM1118" s="328"/>
      <c r="AN1118" s="328"/>
      <c r="AO1118" s="329"/>
      <c r="AP1118" s="322" t="s">
        <v>936</v>
      </c>
      <c r="AQ1118" s="322"/>
      <c r="AR1118" s="322"/>
      <c r="AS1118" s="322"/>
      <c r="AT1118" s="322"/>
      <c r="AU1118" s="322"/>
      <c r="AV1118" s="322"/>
      <c r="AW1118" s="322"/>
      <c r="AX1118" s="322"/>
      <c r="AY1118">
        <f>COUNTA($E$1118)</f>
        <v>1</v>
      </c>
    </row>
    <row r="1119" spans="1:51" ht="30" customHeight="1" x14ac:dyDescent="0.15">
      <c r="A1119" s="402">
        <v>10</v>
      </c>
      <c r="B1119" s="402">
        <v>1</v>
      </c>
      <c r="C1119" s="885" t="s">
        <v>948</v>
      </c>
      <c r="D1119" s="885"/>
      <c r="E1119" s="262" t="s">
        <v>946</v>
      </c>
      <c r="F1119" s="884"/>
      <c r="G1119" s="884"/>
      <c r="H1119" s="884"/>
      <c r="I1119" s="884"/>
      <c r="J1119" s="417">
        <v>3010401018661</v>
      </c>
      <c r="K1119" s="418"/>
      <c r="L1119" s="418"/>
      <c r="M1119" s="418"/>
      <c r="N1119" s="418"/>
      <c r="O1119" s="418"/>
      <c r="P1119" s="318" t="s">
        <v>935</v>
      </c>
      <c r="Q1119" s="318"/>
      <c r="R1119" s="318"/>
      <c r="S1119" s="318"/>
      <c r="T1119" s="318"/>
      <c r="U1119" s="318"/>
      <c r="V1119" s="318"/>
      <c r="W1119" s="318"/>
      <c r="X1119" s="318"/>
      <c r="Y1119" s="319">
        <v>737</v>
      </c>
      <c r="Z1119" s="320"/>
      <c r="AA1119" s="320"/>
      <c r="AB1119" s="321"/>
      <c r="AC1119" s="323" t="s">
        <v>893</v>
      </c>
      <c r="AD1119" s="324"/>
      <c r="AE1119" s="324"/>
      <c r="AF1119" s="324"/>
      <c r="AG1119" s="324"/>
      <c r="AH1119" s="325">
        <v>5</v>
      </c>
      <c r="AI1119" s="326"/>
      <c r="AJ1119" s="326"/>
      <c r="AK1119" s="326"/>
      <c r="AL1119" s="327">
        <v>94.9</v>
      </c>
      <c r="AM1119" s="328"/>
      <c r="AN1119" s="328"/>
      <c r="AO1119" s="329"/>
      <c r="AP1119" s="322" t="s">
        <v>936</v>
      </c>
      <c r="AQ1119" s="322"/>
      <c r="AR1119" s="322"/>
      <c r="AS1119" s="322"/>
      <c r="AT1119" s="322"/>
      <c r="AU1119" s="322"/>
      <c r="AV1119" s="322"/>
      <c r="AW1119" s="322"/>
      <c r="AX1119" s="322"/>
      <c r="AY1119">
        <f>COUNTA($E$1119)</f>
        <v>1</v>
      </c>
    </row>
    <row r="1120" spans="1:51" ht="30" hidden="1" customHeight="1" x14ac:dyDescent="0.15">
      <c r="A1120" s="402">
        <v>11</v>
      </c>
      <c r="B1120" s="402">
        <v>1</v>
      </c>
      <c r="C1120" s="885"/>
      <c r="D1120" s="885"/>
      <c r="E1120" s="884"/>
      <c r="F1120" s="884"/>
      <c r="G1120" s="884"/>
      <c r="H1120" s="884"/>
      <c r="I1120" s="88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5"/>
      <c r="D1121" s="885"/>
      <c r="E1121" s="884"/>
      <c r="F1121" s="884"/>
      <c r="G1121" s="884"/>
      <c r="H1121" s="884"/>
      <c r="I1121" s="88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5"/>
      <c r="D1122" s="885"/>
      <c r="E1122" s="884"/>
      <c r="F1122" s="884"/>
      <c r="G1122" s="884"/>
      <c r="H1122" s="884"/>
      <c r="I1122" s="88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5"/>
      <c r="D1123" s="885"/>
      <c r="E1123" s="884"/>
      <c r="F1123" s="884"/>
      <c r="G1123" s="884"/>
      <c r="H1123" s="884"/>
      <c r="I1123" s="88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5"/>
      <c r="D1124" s="885"/>
      <c r="E1124" s="884"/>
      <c r="F1124" s="884"/>
      <c r="G1124" s="884"/>
      <c r="H1124" s="884"/>
      <c r="I1124" s="88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5"/>
      <c r="D1125" s="885"/>
      <c r="E1125" s="884"/>
      <c r="F1125" s="884"/>
      <c r="G1125" s="884"/>
      <c r="H1125" s="884"/>
      <c r="I1125" s="88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5"/>
      <c r="D1126" s="885"/>
      <c r="E1126" s="884"/>
      <c r="F1126" s="884"/>
      <c r="G1126" s="884"/>
      <c r="H1126" s="884"/>
      <c r="I1126" s="88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5"/>
      <c r="D1127" s="885"/>
      <c r="E1127" s="262"/>
      <c r="F1127" s="884"/>
      <c r="G1127" s="884"/>
      <c r="H1127" s="884"/>
      <c r="I1127" s="88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5"/>
      <c r="D1128" s="885"/>
      <c r="E1128" s="884"/>
      <c r="F1128" s="884"/>
      <c r="G1128" s="884"/>
      <c r="H1128" s="884"/>
      <c r="I1128" s="88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5"/>
      <c r="D1129" s="885"/>
      <c r="E1129" s="884"/>
      <c r="F1129" s="884"/>
      <c r="G1129" s="884"/>
      <c r="H1129" s="884"/>
      <c r="I1129" s="88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5"/>
      <c r="D1130" s="885"/>
      <c r="E1130" s="884"/>
      <c r="F1130" s="884"/>
      <c r="G1130" s="884"/>
      <c r="H1130" s="884"/>
      <c r="I1130" s="88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5"/>
      <c r="D1131" s="885"/>
      <c r="E1131" s="884"/>
      <c r="F1131" s="884"/>
      <c r="G1131" s="884"/>
      <c r="H1131" s="884"/>
      <c r="I1131" s="88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5"/>
      <c r="D1132" s="885"/>
      <c r="E1132" s="884"/>
      <c r="F1132" s="884"/>
      <c r="G1132" s="884"/>
      <c r="H1132" s="884"/>
      <c r="I1132" s="88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5"/>
      <c r="D1133" s="885"/>
      <c r="E1133" s="884"/>
      <c r="F1133" s="884"/>
      <c r="G1133" s="884"/>
      <c r="H1133" s="884"/>
      <c r="I1133" s="88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5"/>
      <c r="D1134" s="885"/>
      <c r="E1134" s="884"/>
      <c r="F1134" s="884"/>
      <c r="G1134" s="884"/>
      <c r="H1134" s="884"/>
      <c r="I1134" s="88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5"/>
      <c r="D1135" s="885"/>
      <c r="E1135" s="884"/>
      <c r="F1135" s="884"/>
      <c r="G1135" s="884"/>
      <c r="H1135" s="884"/>
      <c r="I1135" s="88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5"/>
      <c r="D1136" s="885"/>
      <c r="E1136" s="884"/>
      <c r="F1136" s="884"/>
      <c r="G1136" s="884"/>
      <c r="H1136" s="884"/>
      <c r="I1136" s="88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5"/>
      <c r="D1137" s="885"/>
      <c r="E1137" s="884"/>
      <c r="F1137" s="884"/>
      <c r="G1137" s="884"/>
      <c r="H1137" s="884"/>
      <c r="I1137" s="88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5"/>
      <c r="D1138" s="885"/>
      <c r="E1138" s="884"/>
      <c r="F1138" s="884"/>
      <c r="G1138" s="884"/>
      <c r="H1138" s="884"/>
      <c r="I1138" s="88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5"/>
      <c r="D1139" s="885"/>
      <c r="E1139" s="884"/>
      <c r="F1139" s="884"/>
      <c r="G1139" s="884"/>
      <c r="H1139" s="884"/>
      <c r="I1139" s="88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8:AO874">
    <cfRule type="expression" dxfId="2505" priority="6633">
      <formula>IF(AND(AL848&gt;=0, RIGHT(TEXT(AL848,"0.#"),1)&lt;&gt;"."),TRUE,FALSE)</formula>
    </cfRule>
    <cfRule type="expression" dxfId="2504" priority="6634">
      <formula>IF(AND(AL848&gt;=0, RIGHT(TEXT(AL848,"0.#"),1)="."),TRUE,FALSE)</formula>
    </cfRule>
    <cfRule type="expression" dxfId="2503" priority="6635">
      <formula>IF(AND(AL848&lt;0, RIGHT(TEXT(AL848,"0.#"),1)&lt;&gt;"."),TRUE,FALSE)</formula>
    </cfRule>
    <cfRule type="expression" dxfId="2502" priority="6636">
      <formula>IF(AND(AL848&lt;0, RIGHT(TEXT(AL848,"0.#"),1)="."),TRUE,FALSE)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8:AO907">
    <cfRule type="expression" dxfId="1967" priority="2079">
      <formula>IF(AND(AL888&gt;=0, RIGHT(TEXT(AL888,"0.#"),1)&lt;&gt;"."),TRUE,FALSE)</formula>
    </cfRule>
    <cfRule type="expression" dxfId="1966" priority="2080">
      <formula>IF(AND(AL888&gt;=0, RIGHT(TEXT(AL888,"0.#"),1)="."),TRUE,FALSE)</formula>
    </cfRule>
    <cfRule type="expression" dxfId="1965" priority="2081">
      <formula>IF(AND(AL888&lt;0, RIGHT(TEXT(AL888,"0.#"),1)&lt;&gt;"."),TRUE,FALSE)</formula>
    </cfRule>
    <cfRule type="expression" dxfId="1964" priority="2082">
      <formula>IF(AND(AL888&lt;0, RIGHT(TEXT(AL888,"0.#"),1)="."),TRUE,FALSE)</formula>
    </cfRule>
  </conditionalFormatting>
  <conditionalFormatting sqref="AL878:AO878">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7:AO847">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79:AO887">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99" max="49" man="1"/>
    <brk id="699" max="49" man="1"/>
    <brk id="733" max="49" man="1"/>
    <brk id="747" max="49" man="1"/>
    <brk id="786" max="49" man="1"/>
    <brk id="875" max="49" man="1"/>
    <brk id="97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t="s">
        <v>738</v>
      </c>
      <c r="C10" s="13" t="str">
        <f t="shared" si="0"/>
        <v>国土強靱化施策</v>
      </c>
      <c r="D10" s="13" t="str">
        <f t="shared" si="8"/>
        <v>国土強靱化施策</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国土強靱化施策</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国土強靱化施策</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343</v>
      </c>
      <c r="B2" s="518"/>
      <c r="C2" s="518"/>
      <c r="D2" s="518"/>
      <c r="E2" s="518"/>
      <c r="F2" s="519"/>
      <c r="G2" s="788" t="s">
        <v>146</v>
      </c>
      <c r="H2" s="773"/>
      <c r="I2" s="773"/>
      <c r="J2" s="773"/>
      <c r="K2" s="773"/>
      <c r="L2" s="773"/>
      <c r="M2" s="773"/>
      <c r="N2" s="773"/>
      <c r="O2" s="774"/>
      <c r="P2" s="772" t="s">
        <v>59</v>
      </c>
      <c r="Q2" s="773"/>
      <c r="R2" s="773"/>
      <c r="S2" s="773"/>
      <c r="T2" s="773"/>
      <c r="U2" s="773"/>
      <c r="V2" s="773"/>
      <c r="W2" s="773"/>
      <c r="X2" s="774"/>
      <c r="Y2" s="997"/>
      <c r="Z2" s="410"/>
      <c r="AA2" s="411"/>
      <c r="AB2" s="1001" t="s">
        <v>11</v>
      </c>
      <c r="AC2" s="1002"/>
      <c r="AD2" s="1003"/>
      <c r="AE2" s="989" t="s">
        <v>382</v>
      </c>
      <c r="AF2" s="989"/>
      <c r="AG2" s="989"/>
      <c r="AH2" s="989"/>
      <c r="AI2" s="989" t="s">
        <v>404</v>
      </c>
      <c r="AJ2" s="989"/>
      <c r="AK2" s="989"/>
      <c r="AL2" s="463"/>
      <c r="AM2" s="989" t="s">
        <v>501</v>
      </c>
      <c r="AN2" s="989"/>
      <c r="AO2" s="989"/>
      <c r="AP2" s="463"/>
      <c r="AQ2" s="215" t="s">
        <v>231</v>
      </c>
      <c r="AR2" s="199"/>
      <c r="AS2" s="199"/>
      <c r="AT2" s="200"/>
      <c r="AU2" s="370" t="s">
        <v>134</v>
      </c>
      <c r="AV2" s="370"/>
      <c r="AW2" s="370"/>
      <c r="AX2" s="371"/>
      <c r="AY2" s="34">
        <f>COUNTA($G$4)</f>
        <v>0</v>
      </c>
    </row>
    <row r="3" spans="1:51" ht="18.75" customHeight="1" x14ac:dyDescent="0.15">
      <c r="A3" s="517"/>
      <c r="B3" s="518"/>
      <c r="C3" s="518"/>
      <c r="D3" s="518"/>
      <c r="E3" s="518"/>
      <c r="F3" s="519"/>
      <c r="G3" s="572"/>
      <c r="H3" s="376"/>
      <c r="I3" s="376"/>
      <c r="J3" s="376"/>
      <c r="K3" s="376"/>
      <c r="L3" s="376"/>
      <c r="M3" s="376"/>
      <c r="N3" s="376"/>
      <c r="O3" s="573"/>
      <c r="P3" s="585"/>
      <c r="Q3" s="376"/>
      <c r="R3" s="376"/>
      <c r="S3" s="376"/>
      <c r="T3" s="376"/>
      <c r="U3" s="376"/>
      <c r="V3" s="376"/>
      <c r="W3" s="376"/>
      <c r="X3" s="573"/>
      <c r="Y3" s="998"/>
      <c r="Z3" s="999"/>
      <c r="AA3" s="1000"/>
      <c r="AB3" s="1004"/>
      <c r="AC3" s="1005"/>
      <c r="AD3" s="1006"/>
      <c r="AE3" s="387"/>
      <c r="AF3" s="387"/>
      <c r="AG3" s="387"/>
      <c r="AH3" s="387"/>
      <c r="AI3" s="387"/>
      <c r="AJ3" s="387"/>
      <c r="AK3" s="387"/>
      <c r="AL3" s="333"/>
      <c r="AM3" s="387"/>
      <c r="AN3" s="387"/>
      <c r="AO3" s="387"/>
      <c r="AP3" s="333"/>
      <c r="AQ3" s="270"/>
      <c r="AR3" s="271"/>
      <c r="AS3" s="179" t="s">
        <v>232</v>
      </c>
      <c r="AT3" s="202"/>
      <c r="AU3" s="271"/>
      <c r="AV3" s="271"/>
      <c r="AW3" s="376" t="s">
        <v>179</v>
      </c>
      <c r="AX3" s="377"/>
      <c r="AY3" s="34">
        <f>$AY$2</f>
        <v>0</v>
      </c>
    </row>
    <row r="4" spans="1:51" ht="22.5" customHeight="1" x14ac:dyDescent="0.15">
      <c r="A4" s="520"/>
      <c r="B4" s="518"/>
      <c r="C4" s="518"/>
      <c r="D4" s="518"/>
      <c r="E4" s="518"/>
      <c r="F4" s="519"/>
      <c r="G4" s="545"/>
      <c r="H4" s="1007"/>
      <c r="I4" s="1007"/>
      <c r="J4" s="1007"/>
      <c r="K4" s="1007"/>
      <c r="L4" s="1007"/>
      <c r="M4" s="1007"/>
      <c r="N4" s="1007"/>
      <c r="O4" s="1008"/>
      <c r="P4" s="191"/>
      <c r="Q4" s="1015"/>
      <c r="R4" s="1015"/>
      <c r="S4" s="1015"/>
      <c r="T4" s="1015"/>
      <c r="U4" s="1015"/>
      <c r="V4" s="1015"/>
      <c r="W4" s="1015"/>
      <c r="X4" s="1016"/>
      <c r="Y4" s="993" t="s">
        <v>12</v>
      </c>
      <c r="Z4" s="994"/>
      <c r="AA4" s="995"/>
      <c r="AB4" s="556"/>
      <c r="AC4" s="996"/>
      <c r="AD4" s="996"/>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21"/>
      <c r="B5" s="522"/>
      <c r="C5" s="522"/>
      <c r="D5" s="522"/>
      <c r="E5" s="522"/>
      <c r="F5" s="523"/>
      <c r="G5" s="1009"/>
      <c r="H5" s="1010"/>
      <c r="I5" s="1010"/>
      <c r="J5" s="1010"/>
      <c r="K5" s="1010"/>
      <c r="L5" s="1010"/>
      <c r="M5" s="1010"/>
      <c r="N5" s="1010"/>
      <c r="O5" s="1011"/>
      <c r="P5" s="1017"/>
      <c r="Q5" s="1017"/>
      <c r="R5" s="1017"/>
      <c r="S5" s="1017"/>
      <c r="T5" s="1017"/>
      <c r="U5" s="1017"/>
      <c r="V5" s="1017"/>
      <c r="W5" s="1017"/>
      <c r="X5" s="1018"/>
      <c r="Y5" s="303" t="s">
        <v>54</v>
      </c>
      <c r="Z5" s="990"/>
      <c r="AA5" s="991"/>
      <c r="AB5" s="527"/>
      <c r="AC5" s="992"/>
      <c r="AD5" s="992"/>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21"/>
      <c r="B6" s="522"/>
      <c r="C6" s="522"/>
      <c r="D6" s="522"/>
      <c r="E6" s="522"/>
      <c r="F6" s="523"/>
      <c r="G6" s="1012"/>
      <c r="H6" s="1013"/>
      <c r="I6" s="1013"/>
      <c r="J6" s="1013"/>
      <c r="K6" s="1013"/>
      <c r="L6" s="1013"/>
      <c r="M6" s="1013"/>
      <c r="N6" s="1013"/>
      <c r="O6" s="1014"/>
      <c r="P6" s="1019"/>
      <c r="Q6" s="1019"/>
      <c r="R6" s="1019"/>
      <c r="S6" s="1019"/>
      <c r="T6" s="1019"/>
      <c r="U6" s="1019"/>
      <c r="V6" s="1019"/>
      <c r="W6" s="1019"/>
      <c r="X6" s="1020"/>
      <c r="Y6" s="1021" t="s">
        <v>13</v>
      </c>
      <c r="Z6" s="990"/>
      <c r="AA6" s="991"/>
      <c r="AB6" s="466" t="s">
        <v>180</v>
      </c>
      <c r="AC6" s="1022"/>
      <c r="AD6" s="1022"/>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0" t="s">
        <v>372</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7" t="s">
        <v>343</v>
      </c>
      <c r="B9" s="518"/>
      <c r="C9" s="518"/>
      <c r="D9" s="518"/>
      <c r="E9" s="518"/>
      <c r="F9" s="519"/>
      <c r="G9" s="788" t="s">
        <v>146</v>
      </c>
      <c r="H9" s="773"/>
      <c r="I9" s="773"/>
      <c r="J9" s="773"/>
      <c r="K9" s="773"/>
      <c r="L9" s="773"/>
      <c r="M9" s="773"/>
      <c r="N9" s="773"/>
      <c r="O9" s="774"/>
      <c r="P9" s="772" t="s">
        <v>59</v>
      </c>
      <c r="Q9" s="773"/>
      <c r="R9" s="773"/>
      <c r="S9" s="773"/>
      <c r="T9" s="773"/>
      <c r="U9" s="773"/>
      <c r="V9" s="773"/>
      <c r="W9" s="773"/>
      <c r="X9" s="774"/>
      <c r="Y9" s="997"/>
      <c r="Z9" s="410"/>
      <c r="AA9" s="411"/>
      <c r="AB9" s="1001" t="s">
        <v>11</v>
      </c>
      <c r="AC9" s="1002"/>
      <c r="AD9" s="1003"/>
      <c r="AE9" s="989" t="s">
        <v>382</v>
      </c>
      <c r="AF9" s="989"/>
      <c r="AG9" s="989"/>
      <c r="AH9" s="989"/>
      <c r="AI9" s="989" t="s">
        <v>404</v>
      </c>
      <c r="AJ9" s="989"/>
      <c r="AK9" s="989"/>
      <c r="AL9" s="463"/>
      <c r="AM9" s="989" t="s">
        <v>501</v>
      </c>
      <c r="AN9" s="989"/>
      <c r="AO9" s="989"/>
      <c r="AP9" s="463"/>
      <c r="AQ9" s="215" t="s">
        <v>231</v>
      </c>
      <c r="AR9" s="199"/>
      <c r="AS9" s="199"/>
      <c r="AT9" s="200"/>
      <c r="AU9" s="370" t="s">
        <v>134</v>
      </c>
      <c r="AV9" s="370"/>
      <c r="AW9" s="370"/>
      <c r="AX9" s="371"/>
      <c r="AY9" s="34">
        <f>COUNTA($G$11)</f>
        <v>0</v>
      </c>
    </row>
    <row r="10" spans="1:51" ht="18.75" customHeight="1" x14ac:dyDescent="0.15">
      <c r="A10" s="517"/>
      <c r="B10" s="518"/>
      <c r="C10" s="518"/>
      <c r="D10" s="518"/>
      <c r="E10" s="518"/>
      <c r="F10" s="519"/>
      <c r="G10" s="572"/>
      <c r="H10" s="376"/>
      <c r="I10" s="376"/>
      <c r="J10" s="376"/>
      <c r="K10" s="376"/>
      <c r="L10" s="376"/>
      <c r="M10" s="376"/>
      <c r="N10" s="376"/>
      <c r="O10" s="573"/>
      <c r="P10" s="585"/>
      <c r="Q10" s="376"/>
      <c r="R10" s="376"/>
      <c r="S10" s="376"/>
      <c r="T10" s="376"/>
      <c r="U10" s="376"/>
      <c r="V10" s="376"/>
      <c r="W10" s="376"/>
      <c r="X10" s="573"/>
      <c r="Y10" s="998"/>
      <c r="Z10" s="999"/>
      <c r="AA10" s="1000"/>
      <c r="AB10" s="1004"/>
      <c r="AC10" s="1005"/>
      <c r="AD10" s="1006"/>
      <c r="AE10" s="387"/>
      <c r="AF10" s="387"/>
      <c r="AG10" s="387"/>
      <c r="AH10" s="387"/>
      <c r="AI10" s="387"/>
      <c r="AJ10" s="387"/>
      <c r="AK10" s="387"/>
      <c r="AL10" s="333"/>
      <c r="AM10" s="387"/>
      <c r="AN10" s="387"/>
      <c r="AO10" s="387"/>
      <c r="AP10" s="333"/>
      <c r="AQ10" s="270"/>
      <c r="AR10" s="271"/>
      <c r="AS10" s="179" t="s">
        <v>232</v>
      </c>
      <c r="AT10" s="202"/>
      <c r="AU10" s="271"/>
      <c r="AV10" s="271"/>
      <c r="AW10" s="376" t="s">
        <v>179</v>
      </c>
      <c r="AX10" s="377"/>
      <c r="AY10" s="34">
        <f>$AY$9</f>
        <v>0</v>
      </c>
    </row>
    <row r="11" spans="1:51" ht="22.5" customHeight="1" x14ac:dyDescent="0.15">
      <c r="A11" s="520"/>
      <c r="B11" s="518"/>
      <c r="C11" s="518"/>
      <c r="D11" s="518"/>
      <c r="E11" s="518"/>
      <c r="F11" s="519"/>
      <c r="G11" s="545"/>
      <c r="H11" s="1007"/>
      <c r="I11" s="1007"/>
      <c r="J11" s="1007"/>
      <c r="K11" s="1007"/>
      <c r="L11" s="1007"/>
      <c r="M11" s="1007"/>
      <c r="N11" s="1007"/>
      <c r="O11" s="1008"/>
      <c r="P11" s="191"/>
      <c r="Q11" s="1015"/>
      <c r="R11" s="1015"/>
      <c r="S11" s="1015"/>
      <c r="T11" s="1015"/>
      <c r="U11" s="1015"/>
      <c r="V11" s="1015"/>
      <c r="W11" s="1015"/>
      <c r="X11" s="1016"/>
      <c r="Y11" s="993" t="s">
        <v>12</v>
      </c>
      <c r="Z11" s="994"/>
      <c r="AA11" s="995"/>
      <c r="AB11" s="556"/>
      <c r="AC11" s="996"/>
      <c r="AD11" s="996"/>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21"/>
      <c r="B12" s="522"/>
      <c r="C12" s="522"/>
      <c r="D12" s="522"/>
      <c r="E12" s="522"/>
      <c r="F12" s="523"/>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27"/>
      <c r="AC12" s="992"/>
      <c r="AD12" s="992"/>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66" t="s">
        <v>180</v>
      </c>
      <c r="AC13" s="1022"/>
      <c r="AD13" s="1022"/>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0" t="s">
        <v>372</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7" t="s">
        <v>343</v>
      </c>
      <c r="B16" s="518"/>
      <c r="C16" s="518"/>
      <c r="D16" s="518"/>
      <c r="E16" s="518"/>
      <c r="F16" s="519"/>
      <c r="G16" s="788" t="s">
        <v>146</v>
      </c>
      <c r="H16" s="773"/>
      <c r="I16" s="773"/>
      <c r="J16" s="773"/>
      <c r="K16" s="773"/>
      <c r="L16" s="773"/>
      <c r="M16" s="773"/>
      <c r="N16" s="773"/>
      <c r="O16" s="774"/>
      <c r="P16" s="772" t="s">
        <v>59</v>
      </c>
      <c r="Q16" s="773"/>
      <c r="R16" s="773"/>
      <c r="S16" s="773"/>
      <c r="T16" s="773"/>
      <c r="U16" s="773"/>
      <c r="V16" s="773"/>
      <c r="W16" s="773"/>
      <c r="X16" s="774"/>
      <c r="Y16" s="997"/>
      <c r="Z16" s="410"/>
      <c r="AA16" s="411"/>
      <c r="AB16" s="1001" t="s">
        <v>11</v>
      </c>
      <c r="AC16" s="1002"/>
      <c r="AD16" s="1003"/>
      <c r="AE16" s="989" t="s">
        <v>382</v>
      </c>
      <c r="AF16" s="989"/>
      <c r="AG16" s="989"/>
      <c r="AH16" s="989"/>
      <c r="AI16" s="989" t="s">
        <v>404</v>
      </c>
      <c r="AJ16" s="989"/>
      <c r="AK16" s="989"/>
      <c r="AL16" s="463"/>
      <c r="AM16" s="989" t="s">
        <v>501</v>
      </c>
      <c r="AN16" s="989"/>
      <c r="AO16" s="989"/>
      <c r="AP16" s="463"/>
      <c r="AQ16" s="215" t="s">
        <v>231</v>
      </c>
      <c r="AR16" s="199"/>
      <c r="AS16" s="199"/>
      <c r="AT16" s="200"/>
      <c r="AU16" s="370" t="s">
        <v>134</v>
      </c>
      <c r="AV16" s="370"/>
      <c r="AW16" s="370"/>
      <c r="AX16" s="371"/>
      <c r="AY16" s="34">
        <f>COUNTA($G$18)</f>
        <v>0</v>
      </c>
    </row>
    <row r="17" spans="1:51" ht="18.75" customHeight="1" x14ac:dyDescent="0.15">
      <c r="A17" s="517"/>
      <c r="B17" s="518"/>
      <c r="C17" s="518"/>
      <c r="D17" s="518"/>
      <c r="E17" s="518"/>
      <c r="F17" s="519"/>
      <c r="G17" s="572"/>
      <c r="H17" s="376"/>
      <c r="I17" s="376"/>
      <c r="J17" s="376"/>
      <c r="K17" s="376"/>
      <c r="L17" s="376"/>
      <c r="M17" s="376"/>
      <c r="N17" s="376"/>
      <c r="O17" s="573"/>
      <c r="P17" s="585"/>
      <c r="Q17" s="376"/>
      <c r="R17" s="376"/>
      <c r="S17" s="376"/>
      <c r="T17" s="376"/>
      <c r="U17" s="376"/>
      <c r="V17" s="376"/>
      <c r="W17" s="376"/>
      <c r="X17" s="573"/>
      <c r="Y17" s="998"/>
      <c r="Z17" s="999"/>
      <c r="AA17" s="1000"/>
      <c r="AB17" s="1004"/>
      <c r="AC17" s="1005"/>
      <c r="AD17" s="1006"/>
      <c r="AE17" s="387"/>
      <c r="AF17" s="387"/>
      <c r="AG17" s="387"/>
      <c r="AH17" s="387"/>
      <c r="AI17" s="387"/>
      <c r="AJ17" s="387"/>
      <c r="AK17" s="387"/>
      <c r="AL17" s="333"/>
      <c r="AM17" s="387"/>
      <c r="AN17" s="387"/>
      <c r="AO17" s="387"/>
      <c r="AP17" s="333"/>
      <c r="AQ17" s="270"/>
      <c r="AR17" s="271"/>
      <c r="AS17" s="179" t="s">
        <v>232</v>
      </c>
      <c r="AT17" s="202"/>
      <c r="AU17" s="271"/>
      <c r="AV17" s="271"/>
      <c r="AW17" s="376" t="s">
        <v>179</v>
      </c>
      <c r="AX17" s="377"/>
      <c r="AY17" s="34">
        <f>$AY$16</f>
        <v>0</v>
      </c>
    </row>
    <row r="18" spans="1:51" ht="22.5" customHeight="1" x14ac:dyDescent="0.15">
      <c r="A18" s="520"/>
      <c r="B18" s="518"/>
      <c r="C18" s="518"/>
      <c r="D18" s="518"/>
      <c r="E18" s="518"/>
      <c r="F18" s="519"/>
      <c r="G18" s="545"/>
      <c r="H18" s="1007"/>
      <c r="I18" s="1007"/>
      <c r="J18" s="1007"/>
      <c r="K18" s="1007"/>
      <c r="L18" s="1007"/>
      <c r="M18" s="1007"/>
      <c r="N18" s="1007"/>
      <c r="O18" s="1008"/>
      <c r="P18" s="191"/>
      <c r="Q18" s="1015"/>
      <c r="R18" s="1015"/>
      <c r="S18" s="1015"/>
      <c r="T18" s="1015"/>
      <c r="U18" s="1015"/>
      <c r="V18" s="1015"/>
      <c r="W18" s="1015"/>
      <c r="X18" s="1016"/>
      <c r="Y18" s="993" t="s">
        <v>12</v>
      </c>
      <c r="Z18" s="994"/>
      <c r="AA18" s="995"/>
      <c r="AB18" s="556"/>
      <c r="AC18" s="996"/>
      <c r="AD18" s="996"/>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21"/>
      <c r="B19" s="522"/>
      <c r="C19" s="522"/>
      <c r="D19" s="522"/>
      <c r="E19" s="522"/>
      <c r="F19" s="523"/>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27"/>
      <c r="AC19" s="992"/>
      <c r="AD19" s="992"/>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66" t="s">
        <v>180</v>
      </c>
      <c r="AC20" s="1022"/>
      <c r="AD20" s="1022"/>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0" t="s">
        <v>372</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7" t="s">
        <v>343</v>
      </c>
      <c r="B23" s="518"/>
      <c r="C23" s="518"/>
      <c r="D23" s="518"/>
      <c r="E23" s="518"/>
      <c r="F23" s="519"/>
      <c r="G23" s="788" t="s">
        <v>146</v>
      </c>
      <c r="H23" s="773"/>
      <c r="I23" s="773"/>
      <c r="J23" s="773"/>
      <c r="K23" s="773"/>
      <c r="L23" s="773"/>
      <c r="M23" s="773"/>
      <c r="N23" s="773"/>
      <c r="O23" s="774"/>
      <c r="P23" s="772" t="s">
        <v>59</v>
      </c>
      <c r="Q23" s="773"/>
      <c r="R23" s="773"/>
      <c r="S23" s="773"/>
      <c r="T23" s="773"/>
      <c r="U23" s="773"/>
      <c r="V23" s="773"/>
      <c r="W23" s="773"/>
      <c r="X23" s="774"/>
      <c r="Y23" s="997"/>
      <c r="Z23" s="410"/>
      <c r="AA23" s="411"/>
      <c r="AB23" s="1001" t="s">
        <v>11</v>
      </c>
      <c r="AC23" s="1002"/>
      <c r="AD23" s="1003"/>
      <c r="AE23" s="989" t="s">
        <v>382</v>
      </c>
      <c r="AF23" s="989"/>
      <c r="AG23" s="989"/>
      <c r="AH23" s="989"/>
      <c r="AI23" s="989" t="s">
        <v>404</v>
      </c>
      <c r="AJ23" s="989"/>
      <c r="AK23" s="989"/>
      <c r="AL23" s="463"/>
      <c r="AM23" s="989" t="s">
        <v>501</v>
      </c>
      <c r="AN23" s="989"/>
      <c r="AO23" s="989"/>
      <c r="AP23" s="463"/>
      <c r="AQ23" s="215" t="s">
        <v>231</v>
      </c>
      <c r="AR23" s="199"/>
      <c r="AS23" s="199"/>
      <c r="AT23" s="200"/>
      <c r="AU23" s="370" t="s">
        <v>134</v>
      </c>
      <c r="AV23" s="370"/>
      <c r="AW23" s="370"/>
      <c r="AX23" s="371"/>
      <c r="AY23" s="34">
        <f>COUNTA($G$25)</f>
        <v>0</v>
      </c>
    </row>
    <row r="24" spans="1:51" ht="18.75" customHeight="1" x14ac:dyDescent="0.15">
      <c r="A24" s="517"/>
      <c r="B24" s="518"/>
      <c r="C24" s="518"/>
      <c r="D24" s="518"/>
      <c r="E24" s="518"/>
      <c r="F24" s="519"/>
      <c r="G24" s="572"/>
      <c r="H24" s="376"/>
      <c r="I24" s="376"/>
      <c r="J24" s="376"/>
      <c r="K24" s="376"/>
      <c r="L24" s="376"/>
      <c r="M24" s="376"/>
      <c r="N24" s="376"/>
      <c r="O24" s="573"/>
      <c r="P24" s="585"/>
      <c r="Q24" s="376"/>
      <c r="R24" s="376"/>
      <c r="S24" s="376"/>
      <c r="T24" s="376"/>
      <c r="U24" s="376"/>
      <c r="V24" s="376"/>
      <c r="W24" s="376"/>
      <c r="X24" s="573"/>
      <c r="Y24" s="998"/>
      <c r="Z24" s="999"/>
      <c r="AA24" s="1000"/>
      <c r="AB24" s="1004"/>
      <c r="AC24" s="1005"/>
      <c r="AD24" s="1006"/>
      <c r="AE24" s="387"/>
      <c r="AF24" s="387"/>
      <c r="AG24" s="387"/>
      <c r="AH24" s="387"/>
      <c r="AI24" s="387"/>
      <c r="AJ24" s="387"/>
      <c r="AK24" s="387"/>
      <c r="AL24" s="333"/>
      <c r="AM24" s="387"/>
      <c r="AN24" s="387"/>
      <c r="AO24" s="387"/>
      <c r="AP24" s="333"/>
      <c r="AQ24" s="270"/>
      <c r="AR24" s="271"/>
      <c r="AS24" s="179" t="s">
        <v>232</v>
      </c>
      <c r="AT24" s="202"/>
      <c r="AU24" s="271"/>
      <c r="AV24" s="271"/>
      <c r="AW24" s="376" t="s">
        <v>179</v>
      </c>
      <c r="AX24" s="377"/>
      <c r="AY24" s="34">
        <f>$AY$23</f>
        <v>0</v>
      </c>
    </row>
    <row r="25" spans="1:51" ht="22.5" customHeight="1" x14ac:dyDescent="0.15">
      <c r="A25" s="520"/>
      <c r="B25" s="518"/>
      <c r="C25" s="518"/>
      <c r="D25" s="518"/>
      <c r="E25" s="518"/>
      <c r="F25" s="519"/>
      <c r="G25" s="545"/>
      <c r="H25" s="1007"/>
      <c r="I25" s="1007"/>
      <c r="J25" s="1007"/>
      <c r="K25" s="1007"/>
      <c r="L25" s="1007"/>
      <c r="M25" s="1007"/>
      <c r="N25" s="1007"/>
      <c r="O25" s="1008"/>
      <c r="P25" s="191"/>
      <c r="Q25" s="1015"/>
      <c r="R25" s="1015"/>
      <c r="S25" s="1015"/>
      <c r="T25" s="1015"/>
      <c r="U25" s="1015"/>
      <c r="V25" s="1015"/>
      <c r="W25" s="1015"/>
      <c r="X25" s="1016"/>
      <c r="Y25" s="993" t="s">
        <v>12</v>
      </c>
      <c r="Z25" s="994"/>
      <c r="AA25" s="995"/>
      <c r="AB25" s="556"/>
      <c r="AC25" s="996"/>
      <c r="AD25" s="996"/>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21"/>
      <c r="B26" s="522"/>
      <c r="C26" s="522"/>
      <c r="D26" s="522"/>
      <c r="E26" s="522"/>
      <c r="F26" s="523"/>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27"/>
      <c r="AC26" s="992"/>
      <c r="AD26" s="992"/>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66" t="s">
        <v>180</v>
      </c>
      <c r="AC27" s="1022"/>
      <c r="AD27" s="1022"/>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0" t="s">
        <v>372</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7" t="s">
        <v>343</v>
      </c>
      <c r="B30" s="518"/>
      <c r="C30" s="518"/>
      <c r="D30" s="518"/>
      <c r="E30" s="518"/>
      <c r="F30" s="519"/>
      <c r="G30" s="788" t="s">
        <v>146</v>
      </c>
      <c r="H30" s="773"/>
      <c r="I30" s="773"/>
      <c r="J30" s="773"/>
      <c r="K30" s="773"/>
      <c r="L30" s="773"/>
      <c r="M30" s="773"/>
      <c r="N30" s="773"/>
      <c r="O30" s="774"/>
      <c r="P30" s="772" t="s">
        <v>59</v>
      </c>
      <c r="Q30" s="773"/>
      <c r="R30" s="773"/>
      <c r="S30" s="773"/>
      <c r="T30" s="773"/>
      <c r="U30" s="773"/>
      <c r="V30" s="773"/>
      <c r="W30" s="773"/>
      <c r="X30" s="774"/>
      <c r="Y30" s="997"/>
      <c r="Z30" s="410"/>
      <c r="AA30" s="411"/>
      <c r="AB30" s="1001" t="s">
        <v>11</v>
      </c>
      <c r="AC30" s="1002"/>
      <c r="AD30" s="1003"/>
      <c r="AE30" s="989" t="s">
        <v>382</v>
      </c>
      <c r="AF30" s="989"/>
      <c r="AG30" s="989"/>
      <c r="AH30" s="989"/>
      <c r="AI30" s="989" t="s">
        <v>404</v>
      </c>
      <c r="AJ30" s="989"/>
      <c r="AK30" s="989"/>
      <c r="AL30" s="463"/>
      <c r="AM30" s="989" t="s">
        <v>501</v>
      </c>
      <c r="AN30" s="989"/>
      <c r="AO30" s="989"/>
      <c r="AP30" s="463"/>
      <c r="AQ30" s="215" t="s">
        <v>231</v>
      </c>
      <c r="AR30" s="199"/>
      <c r="AS30" s="199"/>
      <c r="AT30" s="200"/>
      <c r="AU30" s="370" t="s">
        <v>134</v>
      </c>
      <c r="AV30" s="370"/>
      <c r="AW30" s="370"/>
      <c r="AX30" s="371"/>
      <c r="AY30" s="34">
        <f>COUNTA($G$32)</f>
        <v>0</v>
      </c>
    </row>
    <row r="31" spans="1:51"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998"/>
      <c r="Z31" s="999"/>
      <c r="AA31" s="1000"/>
      <c r="AB31" s="1004"/>
      <c r="AC31" s="1005"/>
      <c r="AD31" s="1006"/>
      <c r="AE31" s="387"/>
      <c r="AF31" s="387"/>
      <c r="AG31" s="387"/>
      <c r="AH31" s="387"/>
      <c r="AI31" s="387"/>
      <c r="AJ31" s="387"/>
      <c r="AK31" s="387"/>
      <c r="AL31" s="333"/>
      <c r="AM31" s="387"/>
      <c r="AN31" s="387"/>
      <c r="AO31" s="387"/>
      <c r="AP31" s="333"/>
      <c r="AQ31" s="270"/>
      <c r="AR31" s="271"/>
      <c r="AS31" s="179" t="s">
        <v>232</v>
      </c>
      <c r="AT31" s="202"/>
      <c r="AU31" s="271"/>
      <c r="AV31" s="271"/>
      <c r="AW31" s="376" t="s">
        <v>179</v>
      </c>
      <c r="AX31" s="377"/>
      <c r="AY31" s="34">
        <f>$AY$30</f>
        <v>0</v>
      </c>
    </row>
    <row r="32" spans="1:51" ht="22.5" customHeight="1" x14ac:dyDescent="0.15">
      <c r="A32" s="520"/>
      <c r="B32" s="518"/>
      <c r="C32" s="518"/>
      <c r="D32" s="518"/>
      <c r="E32" s="518"/>
      <c r="F32" s="519"/>
      <c r="G32" s="545"/>
      <c r="H32" s="1007"/>
      <c r="I32" s="1007"/>
      <c r="J32" s="1007"/>
      <c r="K32" s="1007"/>
      <c r="L32" s="1007"/>
      <c r="M32" s="1007"/>
      <c r="N32" s="1007"/>
      <c r="O32" s="1008"/>
      <c r="P32" s="191"/>
      <c r="Q32" s="1015"/>
      <c r="R32" s="1015"/>
      <c r="S32" s="1015"/>
      <c r="T32" s="1015"/>
      <c r="U32" s="1015"/>
      <c r="V32" s="1015"/>
      <c r="W32" s="1015"/>
      <c r="X32" s="1016"/>
      <c r="Y32" s="993" t="s">
        <v>12</v>
      </c>
      <c r="Z32" s="994"/>
      <c r="AA32" s="995"/>
      <c r="AB32" s="556"/>
      <c r="AC32" s="996"/>
      <c r="AD32" s="996"/>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21"/>
      <c r="B33" s="522"/>
      <c r="C33" s="522"/>
      <c r="D33" s="522"/>
      <c r="E33" s="522"/>
      <c r="F33" s="523"/>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27"/>
      <c r="AC33" s="992"/>
      <c r="AD33" s="992"/>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66" t="s">
        <v>180</v>
      </c>
      <c r="AC34" s="1022"/>
      <c r="AD34" s="1022"/>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0" t="s">
        <v>372</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7" t="s">
        <v>343</v>
      </c>
      <c r="B37" s="518"/>
      <c r="C37" s="518"/>
      <c r="D37" s="518"/>
      <c r="E37" s="518"/>
      <c r="F37" s="519"/>
      <c r="G37" s="788" t="s">
        <v>146</v>
      </c>
      <c r="H37" s="773"/>
      <c r="I37" s="773"/>
      <c r="J37" s="773"/>
      <c r="K37" s="773"/>
      <c r="L37" s="773"/>
      <c r="M37" s="773"/>
      <c r="N37" s="773"/>
      <c r="O37" s="774"/>
      <c r="P37" s="772" t="s">
        <v>59</v>
      </c>
      <c r="Q37" s="773"/>
      <c r="R37" s="773"/>
      <c r="S37" s="773"/>
      <c r="T37" s="773"/>
      <c r="U37" s="773"/>
      <c r="V37" s="773"/>
      <c r="W37" s="773"/>
      <c r="X37" s="774"/>
      <c r="Y37" s="997"/>
      <c r="Z37" s="410"/>
      <c r="AA37" s="411"/>
      <c r="AB37" s="1001" t="s">
        <v>11</v>
      </c>
      <c r="AC37" s="1002"/>
      <c r="AD37" s="1003"/>
      <c r="AE37" s="989" t="s">
        <v>382</v>
      </c>
      <c r="AF37" s="989"/>
      <c r="AG37" s="989"/>
      <c r="AH37" s="989"/>
      <c r="AI37" s="989" t="s">
        <v>404</v>
      </c>
      <c r="AJ37" s="989"/>
      <c r="AK37" s="989"/>
      <c r="AL37" s="463"/>
      <c r="AM37" s="989" t="s">
        <v>501</v>
      </c>
      <c r="AN37" s="989"/>
      <c r="AO37" s="989"/>
      <c r="AP37" s="463"/>
      <c r="AQ37" s="215" t="s">
        <v>231</v>
      </c>
      <c r="AR37" s="199"/>
      <c r="AS37" s="199"/>
      <c r="AT37" s="200"/>
      <c r="AU37" s="370" t="s">
        <v>134</v>
      </c>
      <c r="AV37" s="370"/>
      <c r="AW37" s="370"/>
      <c r="AX37" s="371"/>
      <c r="AY37" s="34">
        <f>COUNTA($G$39)</f>
        <v>0</v>
      </c>
    </row>
    <row r="38" spans="1:51"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998"/>
      <c r="Z38" s="999"/>
      <c r="AA38" s="1000"/>
      <c r="AB38" s="1004"/>
      <c r="AC38" s="1005"/>
      <c r="AD38" s="1006"/>
      <c r="AE38" s="387"/>
      <c r="AF38" s="387"/>
      <c r="AG38" s="387"/>
      <c r="AH38" s="387"/>
      <c r="AI38" s="387"/>
      <c r="AJ38" s="387"/>
      <c r="AK38" s="387"/>
      <c r="AL38" s="333"/>
      <c r="AM38" s="387"/>
      <c r="AN38" s="387"/>
      <c r="AO38" s="387"/>
      <c r="AP38" s="333"/>
      <c r="AQ38" s="270"/>
      <c r="AR38" s="271"/>
      <c r="AS38" s="179" t="s">
        <v>232</v>
      </c>
      <c r="AT38" s="202"/>
      <c r="AU38" s="271"/>
      <c r="AV38" s="271"/>
      <c r="AW38" s="376" t="s">
        <v>179</v>
      </c>
      <c r="AX38" s="377"/>
      <c r="AY38" s="34">
        <f>$AY$37</f>
        <v>0</v>
      </c>
    </row>
    <row r="39" spans="1:51" ht="22.5" customHeight="1" x14ac:dyDescent="0.15">
      <c r="A39" s="520"/>
      <c r="B39" s="518"/>
      <c r="C39" s="518"/>
      <c r="D39" s="518"/>
      <c r="E39" s="518"/>
      <c r="F39" s="519"/>
      <c r="G39" s="545"/>
      <c r="H39" s="1007"/>
      <c r="I39" s="1007"/>
      <c r="J39" s="1007"/>
      <c r="K39" s="1007"/>
      <c r="L39" s="1007"/>
      <c r="M39" s="1007"/>
      <c r="N39" s="1007"/>
      <c r="O39" s="1008"/>
      <c r="P39" s="191"/>
      <c r="Q39" s="1015"/>
      <c r="R39" s="1015"/>
      <c r="S39" s="1015"/>
      <c r="T39" s="1015"/>
      <c r="U39" s="1015"/>
      <c r="V39" s="1015"/>
      <c r="W39" s="1015"/>
      <c r="X39" s="1016"/>
      <c r="Y39" s="993" t="s">
        <v>12</v>
      </c>
      <c r="Z39" s="994"/>
      <c r="AA39" s="995"/>
      <c r="AB39" s="556"/>
      <c r="AC39" s="996"/>
      <c r="AD39" s="996"/>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21"/>
      <c r="B40" s="522"/>
      <c r="C40" s="522"/>
      <c r="D40" s="522"/>
      <c r="E40" s="522"/>
      <c r="F40" s="523"/>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27"/>
      <c r="AC40" s="992"/>
      <c r="AD40" s="992"/>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66" t="s">
        <v>180</v>
      </c>
      <c r="AC41" s="1022"/>
      <c r="AD41" s="1022"/>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0" t="s">
        <v>372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7" t="s">
        <v>343</v>
      </c>
      <c r="B44" s="518"/>
      <c r="C44" s="518"/>
      <c r="D44" s="518"/>
      <c r="E44" s="518"/>
      <c r="F44" s="519"/>
      <c r="G44" s="788" t="s">
        <v>146</v>
      </c>
      <c r="H44" s="773"/>
      <c r="I44" s="773"/>
      <c r="J44" s="773"/>
      <c r="K44" s="773"/>
      <c r="L44" s="773"/>
      <c r="M44" s="773"/>
      <c r="N44" s="773"/>
      <c r="O44" s="774"/>
      <c r="P44" s="772" t="s">
        <v>59</v>
      </c>
      <c r="Q44" s="773"/>
      <c r="R44" s="773"/>
      <c r="S44" s="773"/>
      <c r="T44" s="773"/>
      <c r="U44" s="773"/>
      <c r="V44" s="773"/>
      <c r="W44" s="773"/>
      <c r="X44" s="774"/>
      <c r="Y44" s="997"/>
      <c r="Z44" s="410"/>
      <c r="AA44" s="411"/>
      <c r="AB44" s="1001" t="s">
        <v>11</v>
      </c>
      <c r="AC44" s="1002"/>
      <c r="AD44" s="1003"/>
      <c r="AE44" s="989" t="s">
        <v>382</v>
      </c>
      <c r="AF44" s="989"/>
      <c r="AG44" s="989"/>
      <c r="AH44" s="989"/>
      <c r="AI44" s="989" t="s">
        <v>404</v>
      </c>
      <c r="AJ44" s="989"/>
      <c r="AK44" s="989"/>
      <c r="AL44" s="463"/>
      <c r="AM44" s="989" t="s">
        <v>501</v>
      </c>
      <c r="AN44" s="989"/>
      <c r="AO44" s="989"/>
      <c r="AP44" s="463"/>
      <c r="AQ44" s="215" t="s">
        <v>231</v>
      </c>
      <c r="AR44" s="199"/>
      <c r="AS44" s="199"/>
      <c r="AT44" s="200"/>
      <c r="AU44" s="370" t="s">
        <v>134</v>
      </c>
      <c r="AV44" s="370"/>
      <c r="AW44" s="370"/>
      <c r="AX44" s="371"/>
      <c r="AY44" s="34">
        <f>COUNTA($G$46)</f>
        <v>0</v>
      </c>
    </row>
    <row r="45" spans="1:51" ht="18.75"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998"/>
      <c r="Z45" s="999"/>
      <c r="AA45" s="1000"/>
      <c r="AB45" s="1004"/>
      <c r="AC45" s="1005"/>
      <c r="AD45" s="1006"/>
      <c r="AE45" s="387"/>
      <c r="AF45" s="387"/>
      <c r="AG45" s="387"/>
      <c r="AH45" s="387"/>
      <c r="AI45" s="387"/>
      <c r="AJ45" s="387"/>
      <c r="AK45" s="387"/>
      <c r="AL45" s="333"/>
      <c r="AM45" s="387"/>
      <c r="AN45" s="387"/>
      <c r="AO45" s="387"/>
      <c r="AP45" s="333"/>
      <c r="AQ45" s="270"/>
      <c r="AR45" s="271"/>
      <c r="AS45" s="179" t="s">
        <v>232</v>
      </c>
      <c r="AT45" s="202"/>
      <c r="AU45" s="271"/>
      <c r="AV45" s="271"/>
      <c r="AW45" s="376" t="s">
        <v>179</v>
      </c>
      <c r="AX45" s="377"/>
      <c r="AY45" s="34">
        <f>$AY$44</f>
        <v>0</v>
      </c>
    </row>
    <row r="46" spans="1:51" ht="22.5" customHeight="1" x14ac:dyDescent="0.15">
      <c r="A46" s="520"/>
      <c r="B46" s="518"/>
      <c r="C46" s="518"/>
      <c r="D46" s="518"/>
      <c r="E46" s="518"/>
      <c r="F46" s="519"/>
      <c r="G46" s="545"/>
      <c r="H46" s="1007"/>
      <c r="I46" s="1007"/>
      <c r="J46" s="1007"/>
      <c r="K46" s="1007"/>
      <c r="L46" s="1007"/>
      <c r="M46" s="1007"/>
      <c r="N46" s="1007"/>
      <c r="O46" s="1008"/>
      <c r="P46" s="191"/>
      <c r="Q46" s="1015"/>
      <c r="R46" s="1015"/>
      <c r="S46" s="1015"/>
      <c r="T46" s="1015"/>
      <c r="U46" s="1015"/>
      <c r="V46" s="1015"/>
      <c r="W46" s="1015"/>
      <c r="X46" s="1016"/>
      <c r="Y46" s="993" t="s">
        <v>12</v>
      </c>
      <c r="Z46" s="994"/>
      <c r="AA46" s="995"/>
      <c r="AB46" s="556"/>
      <c r="AC46" s="996"/>
      <c r="AD46" s="996"/>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21"/>
      <c r="B47" s="522"/>
      <c r="C47" s="522"/>
      <c r="D47" s="522"/>
      <c r="E47" s="522"/>
      <c r="F47" s="523"/>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27"/>
      <c r="AC47" s="992"/>
      <c r="AD47" s="992"/>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66" t="s">
        <v>180</v>
      </c>
      <c r="AC48" s="1022"/>
      <c r="AD48" s="1022"/>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0" t="s">
        <v>372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7" t="s">
        <v>343</v>
      </c>
      <c r="B51" s="518"/>
      <c r="C51" s="518"/>
      <c r="D51" s="518"/>
      <c r="E51" s="518"/>
      <c r="F51" s="519"/>
      <c r="G51" s="788" t="s">
        <v>146</v>
      </c>
      <c r="H51" s="773"/>
      <c r="I51" s="773"/>
      <c r="J51" s="773"/>
      <c r="K51" s="773"/>
      <c r="L51" s="773"/>
      <c r="M51" s="773"/>
      <c r="N51" s="773"/>
      <c r="O51" s="774"/>
      <c r="P51" s="772" t="s">
        <v>59</v>
      </c>
      <c r="Q51" s="773"/>
      <c r="R51" s="773"/>
      <c r="S51" s="773"/>
      <c r="T51" s="773"/>
      <c r="U51" s="773"/>
      <c r="V51" s="773"/>
      <c r="W51" s="773"/>
      <c r="X51" s="774"/>
      <c r="Y51" s="997"/>
      <c r="Z51" s="410"/>
      <c r="AA51" s="411"/>
      <c r="AB51" s="463" t="s">
        <v>11</v>
      </c>
      <c r="AC51" s="1002"/>
      <c r="AD51" s="1003"/>
      <c r="AE51" s="989" t="s">
        <v>382</v>
      </c>
      <c r="AF51" s="989"/>
      <c r="AG51" s="989"/>
      <c r="AH51" s="989"/>
      <c r="AI51" s="989" t="s">
        <v>404</v>
      </c>
      <c r="AJ51" s="989"/>
      <c r="AK51" s="989"/>
      <c r="AL51" s="463"/>
      <c r="AM51" s="989" t="s">
        <v>501</v>
      </c>
      <c r="AN51" s="989"/>
      <c r="AO51" s="989"/>
      <c r="AP51" s="463"/>
      <c r="AQ51" s="215" t="s">
        <v>231</v>
      </c>
      <c r="AR51" s="199"/>
      <c r="AS51" s="199"/>
      <c r="AT51" s="200"/>
      <c r="AU51" s="370" t="s">
        <v>134</v>
      </c>
      <c r="AV51" s="370"/>
      <c r="AW51" s="370"/>
      <c r="AX51" s="371"/>
      <c r="AY51" s="34">
        <f>COUNTA($G$53)</f>
        <v>0</v>
      </c>
    </row>
    <row r="52" spans="1:51" ht="18.75"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998"/>
      <c r="Z52" s="999"/>
      <c r="AA52" s="1000"/>
      <c r="AB52" s="1004"/>
      <c r="AC52" s="1005"/>
      <c r="AD52" s="1006"/>
      <c r="AE52" s="387"/>
      <c r="AF52" s="387"/>
      <c r="AG52" s="387"/>
      <c r="AH52" s="387"/>
      <c r="AI52" s="387"/>
      <c r="AJ52" s="387"/>
      <c r="AK52" s="387"/>
      <c r="AL52" s="333"/>
      <c r="AM52" s="387"/>
      <c r="AN52" s="387"/>
      <c r="AO52" s="387"/>
      <c r="AP52" s="333"/>
      <c r="AQ52" s="270"/>
      <c r="AR52" s="271"/>
      <c r="AS52" s="179" t="s">
        <v>232</v>
      </c>
      <c r="AT52" s="202"/>
      <c r="AU52" s="271"/>
      <c r="AV52" s="271"/>
      <c r="AW52" s="376" t="s">
        <v>179</v>
      </c>
      <c r="AX52" s="377"/>
      <c r="AY52" s="34">
        <f>$AY$51</f>
        <v>0</v>
      </c>
    </row>
    <row r="53" spans="1:51" ht="22.5" customHeight="1" x14ac:dyDescent="0.15">
      <c r="A53" s="520"/>
      <c r="B53" s="518"/>
      <c r="C53" s="518"/>
      <c r="D53" s="518"/>
      <c r="E53" s="518"/>
      <c r="F53" s="519"/>
      <c r="G53" s="545"/>
      <c r="H53" s="1007"/>
      <c r="I53" s="1007"/>
      <c r="J53" s="1007"/>
      <c r="K53" s="1007"/>
      <c r="L53" s="1007"/>
      <c r="M53" s="1007"/>
      <c r="N53" s="1007"/>
      <c r="O53" s="1008"/>
      <c r="P53" s="191"/>
      <c r="Q53" s="1015"/>
      <c r="R53" s="1015"/>
      <c r="S53" s="1015"/>
      <c r="T53" s="1015"/>
      <c r="U53" s="1015"/>
      <c r="V53" s="1015"/>
      <c r="W53" s="1015"/>
      <c r="X53" s="1016"/>
      <c r="Y53" s="993" t="s">
        <v>12</v>
      </c>
      <c r="Z53" s="994"/>
      <c r="AA53" s="995"/>
      <c r="AB53" s="556"/>
      <c r="AC53" s="996"/>
      <c r="AD53" s="996"/>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21"/>
      <c r="B54" s="522"/>
      <c r="C54" s="522"/>
      <c r="D54" s="522"/>
      <c r="E54" s="522"/>
      <c r="F54" s="523"/>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27"/>
      <c r="AC54" s="992"/>
      <c r="AD54" s="992"/>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66" t="s">
        <v>180</v>
      </c>
      <c r="AC55" s="1022"/>
      <c r="AD55" s="1022"/>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0" t="s">
        <v>372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7" t="s">
        <v>343</v>
      </c>
      <c r="B58" s="518"/>
      <c r="C58" s="518"/>
      <c r="D58" s="518"/>
      <c r="E58" s="518"/>
      <c r="F58" s="519"/>
      <c r="G58" s="788" t="s">
        <v>146</v>
      </c>
      <c r="H58" s="773"/>
      <c r="I58" s="773"/>
      <c r="J58" s="773"/>
      <c r="K58" s="773"/>
      <c r="L58" s="773"/>
      <c r="M58" s="773"/>
      <c r="N58" s="773"/>
      <c r="O58" s="774"/>
      <c r="P58" s="772" t="s">
        <v>59</v>
      </c>
      <c r="Q58" s="773"/>
      <c r="R58" s="773"/>
      <c r="S58" s="773"/>
      <c r="T58" s="773"/>
      <c r="U58" s="773"/>
      <c r="V58" s="773"/>
      <c r="W58" s="773"/>
      <c r="X58" s="774"/>
      <c r="Y58" s="997"/>
      <c r="Z58" s="410"/>
      <c r="AA58" s="411"/>
      <c r="AB58" s="1001" t="s">
        <v>11</v>
      </c>
      <c r="AC58" s="1002"/>
      <c r="AD58" s="1003"/>
      <c r="AE58" s="989" t="s">
        <v>382</v>
      </c>
      <c r="AF58" s="989"/>
      <c r="AG58" s="989"/>
      <c r="AH58" s="989"/>
      <c r="AI58" s="989" t="s">
        <v>404</v>
      </c>
      <c r="AJ58" s="989"/>
      <c r="AK58" s="989"/>
      <c r="AL58" s="463"/>
      <c r="AM58" s="989" t="s">
        <v>501</v>
      </c>
      <c r="AN58" s="989"/>
      <c r="AO58" s="989"/>
      <c r="AP58" s="463"/>
      <c r="AQ58" s="215" t="s">
        <v>231</v>
      </c>
      <c r="AR58" s="199"/>
      <c r="AS58" s="199"/>
      <c r="AT58" s="200"/>
      <c r="AU58" s="370" t="s">
        <v>134</v>
      </c>
      <c r="AV58" s="370"/>
      <c r="AW58" s="370"/>
      <c r="AX58" s="371"/>
      <c r="AY58" s="34">
        <f>COUNTA($G$60)</f>
        <v>0</v>
      </c>
    </row>
    <row r="59" spans="1:51" ht="18.75"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998"/>
      <c r="Z59" s="999"/>
      <c r="AA59" s="1000"/>
      <c r="AB59" s="1004"/>
      <c r="AC59" s="1005"/>
      <c r="AD59" s="1006"/>
      <c r="AE59" s="387"/>
      <c r="AF59" s="387"/>
      <c r="AG59" s="387"/>
      <c r="AH59" s="387"/>
      <c r="AI59" s="387"/>
      <c r="AJ59" s="387"/>
      <c r="AK59" s="387"/>
      <c r="AL59" s="333"/>
      <c r="AM59" s="387"/>
      <c r="AN59" s="387"/>
      <c r="AO59" s="387"/>
      <c r="AP59" s="333"/>
      <c r="AQ59" s="270"/>
      <c r="AR59" s="271"/>
      <c r="AS59" s="179" t="s">
        <v>232</v>
      </c>
      <c r="AT59" s="202"/>
      <c r="AU59" s="271"/>
      <c r="AV59" s="271"/>
      <c r="AW59" s="376" t="s">
        <v>179</v>
      </c>
      <c r="AX59" s="377"/>
      <c r="AY59" s="34">
        <f>$AY$58</f>
        <v>0</v>
      </c>
    </row>
    <row r="60" spans="1:51" ht="22.5" customHeight="1" x14ac:dyDescent="0.15">
      <c r="A60" s="520"/>
      <c r="B60" s="518"/>
      <c r="C60" s="518"/>
      <c r="D60" s="518"/>
      <c r="E60" s="518"/>
      <c r="F60" s="519"/>
      <c r="G60" s="545"/>
      <c r="H60" s="1007"/>
      <c r="I60" s="1007"/>
      <c r="J60" s="1007"/>
      <c r="K60" s="1007"/>
      <c r="L60" s="1007"/>
      <c r="M60" s="1007"/>
      <c r="N60" s="1007"/>
      <c r="O60" s="1008"/>
      <c r="P60" s="191"/>
      <c r="Q60" s="1015"/>
      <c r="R60" s="1015"/>
      <c r="S60" s="1015"/>
      <c r="T60" s="1015"/>
      <c r="U60" s="1015"/>
      <c r="V60" s="1015"/>
      <c r="W60" s="1015"/>
      <c r="X60" s="1016"/>
      <c r="Y60" s="993" t="s">
        <v>12</v>
      </c>
      <c r="Z60" s="994"/>
      <c r="AA60" s="995"/>
      <c r="AB60" s="556"/>
      <c r="AC60" s="996"/>
      <c r="AD60" s="996"/>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21"/>
      <c r="B61" s="522"/>
      <c r="C61" s="522"/>
      <c r="D61" s="522"/>
      <c r="E61" s="522"/>
      <c r="F61" s="523"/>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27"/>
      <c r="AC61" s="992"/>
      <c r="AD61" s="992"/>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66" t="s">
        <v>180</v>
      </c>
      <c r="AC62" s="1022"/>
      <c r="AD62" s="1022"/>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0" t="s">
        <v>372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7" t="s">
        <v>343</v>
      </c>
      <c r="B65" s="518"/>
      <c r="C65" s="518"/>
      <c r="D65" s="518"/>
      <c r="E65" s="518"/>
      <c r="F65" s="519"/>
      <c r="G65" s="788" t="s">
        <v>146</v>
      </c>
      <c r="H65" s="773"/>
      <c r="I65" s="773"/>
      <c r="J65" s="773"/>
      <c r="K65" s="773"/>
      <c r="L65" s="773"/>
      <c r="M65" s="773"/>
      <c r="N65" s="773"/>
      <c r="O65" s="774"/>
      <c r="P65" s="772" t="s">
        <v>59</v>
      </c>
      <c r="Q65" s="773"/>
      <c r="R65" s="773"/>
      <c r="S65" s="773"/>
      <c r="T65" s="773"/>
      <c r="U65" s="773"/>
      <c r="V65" s="773"/>
      <c r="W65" s="773"/>
      <c r="X65" s="774"/>
      <c r="Y65" s="997"/>
      <c r="Z65" s="410"/>
      <c r="AA65" s="411"/>
      <c r="AB65" s="1001" t="s">
        <v>11</v>
      </c>
      <c r="AC65" s="1002"/>
      <c r="AD65" s="1003"/>
      <c r="AE65" s="989" t="s">
        <v>382</v>
      </c>
      <c r="AF65" s="989"/>
      <c r="AG65" s="989"/>
      <c r="AH65" s="989"/>
      <c r="AI65" s="989" t="s">
        <v>404</v>
      </c>
      <c r="AJ65" s="989"/>
      <c r="AK65" s="989"/>
      <c r="AL65" s="463"/>
      <c r="AM65" s="989" t="s">
        <v>501</v>
      </c>
      <c r="AN65" s="989"/>
      <c r="AO65" s="989"/>
      <c r="AP65" s="463"/>
      <c r="AQ65" s="215" t="s">
        <v>231</v>
      </c>
      <c r="AR65" s="199"/>
      <c r="AS65" s="199"/>
      <c r="AT65" s="200"/>
      <c r="AU65" s="370" t="s">
        <v>134</v>
      </c>
      <c r="AV65" s="370"/>
      <c r="AW65" s="370"/>
      <c r="AX65" s="371"/>
      <c r="AY65" s="34">
        <f>COUNTA($G$67)</f>
        <v>0</v>
      </c>
    </row>
    <row r="66" spans="1:51" ht="18.75" customHeight="1" x14ac:dyDescent="0.15">
      <c r="A66" s="517"/>
      <c r="B66" s="518"/>
      <c r="C66" s="518"/>
      <c r="D66" s="518"/>
      <c r="E66" s="518"/>
      <c r="F66" s="519"/>
      <c r="G66" s="572"/>
      <c r="H66" s="376"/>
      <c r="I66" s="376"/>
      <c r="J66" s="376"/>
      <c r="K66" s="376"/>
      <c r="L66" s="376"/>
      <c r="M66" s="376"/>
      <c r="N66" s="376"/>
      <c r="O66" s="573"/>
      <c r="P66" s="585"/>
      <c r="Q66" s="376"/>
      <c r="R66" s="376"/>
      <c r="S66" s="376"/>
      <c r="T66" s="376"/>
      <c r="U66" s="376"/>
      <c r="V66" s="376"/>
      <c r="W66" s="376"/>
      <c r="X66" s="573"/>
      <c r="Y66" s="998"/>
      <c r="Z66" s="999"/>
      <c r="AA66" s="1000"/>
      <c r="AB66" s="1004"/>
      <c r="AC66" s="1005"/>
      <c r="AD66" s="1006"/>
      <c r="AE66" s="387"/>
      <c r="AF66" s="387"/>
      <c r="AG66" s="387"/>
      <c r="AH66" s="387"/>
      <c r="AI66" s="387"/>
      <c r="AJ66" s="387"/>
      <c r="AK66" s="387"/>
      <c r="AL66" s="333"/>
      <c r="AM66" s="387"/>
      <c r="AN66" s="387"/>
      <c r="AO66" s="387"/>
      <c r="AP66" s="333"/>
      <c r="AQ66" s="270"/>
      <c r="AR66" s="271"/>
      <c r="AS66" s="179" t="s">
        <v>232</v>
      </c>
      <c r="AT66" s="202"/>
      <c r="AU66" s="271"/>
      <c r="AV66" s="271"/>
      <c r="AW66" s="376" t="s">
        <v>179</v>
      </c>
      <c r="AX66" s="377"/>
      <c r="AY66" s="34">
        <f>$AY$65</f>
        <v>0</v>
      </c>
    </row>
    <row r="67" spans="1:51" ht="22.5" customHeight="1" x14ac:dyDescent="0.15">
      <c r="A67" s="520"/>
      <c r="B67" s="518"/>
      <c r="C67" s="518"/>
      <c r="D67" s="518"/>
      <c r="E67" s="518"/>
      <c r="F67" s="519"/>
      <c r="G67" s="545"/>
      <c r="H67" s="1007"/>
      <c r="I67" s="1007"/>
      <c r="J67" s="1007"/>
      <c r="K67" s="1007"/>
      <c r="L67" s="1007"/>
      <c r="M67" s="1007"/>
      <c r="N67" s="1007"/>
      <c r="O67" s="1008"/>
      <c r="P67" s="191"/>
      <c r="Q67" s="1015"/>
      <c r="R67" s="1015"/>
      <c r="S67" s="1015"/>
      <c r="T67" s="1015"/>
      <c r="U67" s="1015"/>
      <c r="V67" s="1015"/>
      <c r="W67" s="1015"/>
      <c r="X67" s="1016"/>
      <c r="Y67" s="993" t="s">
        <v>12</v>
      </c>
      <c r="Z67" s="994"/>
      <c r="AA67" s="995"/>
      <c r="AB67" s="556"/>
      <c r="AC67" s="996"/>
      <c r="AD67" s="996"/>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21"/>
      <c r="B68" s="522"/>
      <c r="C68" s="522"/>
      <c r="D68" s="522"/>
      <c r="E68" s="522"/>
      <c r="F68" s="523"/>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27"/>
      <c r="AC68" s="992"/>
      <c r="AD68" s="992"/>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502" t="s">
        <v>180</v>
      </c>
      <c r="AC69" s="431"/>
      <c r="AD69" s="431"/>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0" t="s">
        <v>372</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N279" sqref="AN27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44" t="s">
        <v>780</v>
      </c>
      <c r="H2" s="445"/>
      <c r="I2" s="445"/>
      <c r="J2" s="445"/>
      <c r="K2" s="445"/>
      <c r="L2" s="445"/>
      <c r="M2" s="445"/>
      <c r="N2" s="445"/>
      <c r="O2" s="445"/>
      <c r="P2" s="445"/>
      <c r="Q2" s="445"/>
      <c r="R2" s="445"/>
      <c r="S2" s="445"/>
      <c r="T2" s="445"/>
      <c r="U2" s="445"/>
      <c r="V2" s="445"/>
      <c r="W2" s="445"/>
      <c r="X2" s="445"/>
      <c r="Y2" s="445"/>
      <c r="Z2" s="445"/>
      <c r="AA2" s="445"/>
      <c r="AB2" s="446"/>
      <c r="AC2" s="444" t="s">
        <v>360</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1</v>
      </c>
    </row>
    <row r="3" spans="1:51" ht="24.75" customHeight="1" x14ac:dyDescent="0.15">
      <c r="A3" s="1029"/>
      <c r="B3" s="1030"/>
      <c r="C3" s="1030"/>
      <c r="D3" s="1030"/>
      <c r="E3" s="1030"/>
      <c r="F3" s="103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1</v>
      </c>
    </row>
    <row r="4" spans="1:51" ht="24.75" customHeight="1" x14ac:dyDescent="0.15">
      <c r="A4" s="1029"/>
      <c r="B4" s="1030"/>
      <c r="C4" s="1030"/>
      <c r="D4" s="1030"/>
      <c r="E4" s="1030"/>
      <c r="F4" s="1031"/>
      <c r="G4" s="454" t="s">
        <v>949</v>
      </c>
      <c r="H4" s="455"/>
      <c r="I4" s="455"/>
      <c r="J4" s="455"/>
      <c r="K4" s="456"/>
      <c r="L4" s="457" t="s">
        <v>950</v>
      </c>
      <c r="M4" s="458"/>
      <c r="N4" s="458"/>
      <c r="O4" s="458"/>
      <c r="P4" s="458"/>
      <c r="Q4" s="458"/>
      <c r="R4" s="458"/>
      <c r="S4" s="458"/>
      <c r="T4" s="458"/>
      <c r="U4" s="458"/>
      <c r="V4" s="458"/>
      <c r="W4" s="458"/>
      <c r="X4" s="459"/>
      <c r="Y4" s="460">
        <v>0</v>
      </c>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1</v>
      </c>
    </row>
    <row r="5" spans="1:51" ht="24.75" customHeight="1" x14ac:dyDescent="0.15">
      <c r="A5" s="1029"/>
      <c r="B5" s="1030"/>
      <c r="C5" s="1030"/>
      <c r="D5" s="1030"/>
      <c r="E5" s="1030"/>
      <c r="F5" s="103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hidden="1" customHeight="1" x14ac:dyDescent="0.15">
      <c r="A6" s="1029"/>
      <c r="B6" s="1030"/>
      <c r="C6" s="1030"/>
      <c r="D6" s="1030"/>
      <c r="E6" s="1030"/>
      <c r="F6" s="103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hidden="1" customHeight="1" x14ac:dyDescent="0.15">
      <c r="A7" s="1029"/>
      <c r="B7" s="1030"/>
      <c r="C7" s="1030"/>
      <c r="D7" s="1030"/>
      <c r="E7" s="1030"/>
      <c r="F7" s="103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hidden="1" customHeight="1" x14ac:dyDescent="0.15">
      <c r="A8" s="1029"/>
      <c r="B8" s="1030"/>
      <c r="C8" s="1030"/>
      <c r="D8" s="1030"/>
      <c r="E8" s="1030"/>
      <c r="F8" s="103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hidden="1" customHeight="1" x14ac:dyDescent="0.15">
      <c r="A9" s="1029"/>
      <c r="B9" s="1030"/>
      <c r="C9" s="1030"/>
      <c r="D9" s="1030"/>
      <c r="E9" s="1030"/>
      <c r="F9" s="103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hidden="1" customHeight="1" x14ac:dyDescent="0.15">
      <c r="A10" s="1029"/>
      <c r="B10" s="1030"/>
      <c r="C10" s="1030"/>
      <c r="D10" s="1030"/>
      <c r="E10" s="1030"/>
      <c r="F10" s="103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hidden="1" customHeight="1" x14ac:dyDescent="0.15">
      <c r="A11" s="1029"/>
      <c r="B11" s="1030"/>
      <c r="C11" s="1030"/>
      <c r="D11" s="1030"/>
      <c r="E11" s="1030"/>
      <c r="F11" s="103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hidden="1" customHeight="1" x14ac:dyDescent="0.15">
      <c r="A12" s="1029"/>
      <c r="B12" s="1030"/>
      <c r="C12" s="1030"/>
      <c r="D12" s="1030"/>
      <c r="E12" s="1030"/>
      <c r="F12" s="103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4.75" hidden="1" customHeight="1" x14ac:dyDescent="0.15">
      <c r="A13" s="1029"/>
      <c r="B13" s="1030"/>
      <c r="C13" s="1030"/>
      <c r="D13" s="1030"/>
      <c r="E13" s="1030"/>
      <c r="F13" s="103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24.75" customHeight="1" x14ac:dyDescent="0.15">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1029"/>
      <c r="B15" s="1030"/>
      <c r="C15" s="1030"/>
      <c r="D15" s="1030"/>
      <c r="E15" s="1030"/>
      <c r="F15" s="1031"/>
      <c r="G15" s="444" t="s">
        <v>266</v>
      </c>
      <c r="H15" s="445"/>
      <c r="I15" s="445"/>
      <c r="J15" s="445"/>
      <c r="K15" s="445"/>
      <c r="L15" s="445"/>
      <c r="M15" s="445"/>
      <c r="N15" s="445"/>
      <c r="O15" s="445"/>
      <c r="P15" s="445"/>
      <c r="Q15" s="445"/>
      <c r="R15" s="445"/>
      <c r="S15" s="445"/>
      <c r="T15" s="445"/>
      <c r="U15" s="445"/>
      <c r="V15" s="445"/>
      <c r="W15" s="445"/>
      <c r="X15" s="445"/>
      <c r="Y15" s="445"/>
      <c r="Z15" s="445"/>
      <c r="AA15" s="445"/>
      <c r="AB15" s="446"/>
      <c r="AC15" s="444" t="s">
        <v>267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hidden="1" customHeight="1" x14ac:dyDescent="0.15">
      <c r="A16" s="1029"/>
      <c r="B16" s="1030"/>
      <c r="C16" s="1030"/>
      <c r="D16" s="1030"/>
      <c r="E16" s="1030"/>
      <c r="F16" s="103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hidden="1" customHeight="1" x14ac:dyDescent="0.15">
      <c r="A17" s="1029"/>
      <c r="B17" s="1030"/>
      <c r="C17" s="1030"/>
      <c r="D17" s="1030"/>
      <c r="E17" s="1030"/>
      <c r="F17" s="1031"/>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hidden="1" customHeight="1" x14ac:dyDescent="0.15">
      <c r="A18" s="1029"/>
      <c r="B18" s="1030"/>
      <c r="C18" s="1030"/>
      <c r="D18" s="1030"/>
      <c r="E18" s="1030"/>
      <c r="F18" s="103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29"/>
      <c r="B19" s="1030"/>
      <c r="C19" s="1030"/>
      <c r="D19" s="1030"/>
      <c r="E19" s="1030"/>
      <c r="F19" s="103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29"/>
      <c r="B20" s="1030"/>
      <c r="C20" s="1030"/>
      <c r="D20" s="1030"/>
      <c r="E20" s="1030"/>
      <c r="F20" s="103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29"/>
      <c r="B21" s="1030"/>
      <c r="C21" s="1030"/>
      <c r="D21" s="1030"/>
      <c r="E21" s="1030"/>
      <c r="F21" s="103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29"/>
      <c r="B22" s="1030"/>
      <c r="C22" s="1030"/>
      <c r="D22" s="1030"/>
      <c r="E22" s="1030"/>
      <c r="F22" s="103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29"/>
      <c r="B23" s="1030"/>
      <c r="C23" s="1030"/>
      <c r="D23" s="1030"/>
      <c r="E23" s="1030"/>
      <c r="F23" s="103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29"/>
      <c r="B24" s="1030"/>
      <c r="C24" s="1030"/>
      <c r="D24" s="1030"/>
      <c r="E24" s="1030"/>
      <c r="F24" s="103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29"/>
      <c r="B25" s="1030"/>
      <c r="C25" s="1030"/>
      <c r="D25" s="1030"/>
      <c r="E25" s="1030"/>
      <c r="F25" s="103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29"/>
      <c r="B26" s="1030"/>
      <c r="C26" s="1030"/>
      <c r="D26" s="1030"/>
      <c r="E26" s="1030"/>
      <c r="F26" s="103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29"/>
      <c r="B28" s="1030"/>
      <c r="C28" s="1030"/>
      <c r="D28" s="1030"/>
      <c r="E28" s="1030"/>
      <c r="F28" s="1031"/>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hidden="1" customHeight="1" x14ac:dyDescent="0.15">
      <c r="A29" s="1029"/>
      <c r="B29" s="1030"/>
      <c r="C29" s="1030"/>
      <c r="D29" s="1030"/>
      <c r="E29" s="1030"/>
      <c r="F29" s="103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hidden="1" customHeight="1" x14ac:dyDescent="0.15">
      <c r="A30" s="1029"/>
      <c r="B30" s="1030"/>
      <c r="C30" s="1030"/>
      <c r="D30" s="1030"/>
      <c r="E30" s="1030"/>
      <c r="F30" s="1031"/>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hidden="1" customHeight="1" x14ac:dyDescent="0.15">
      <c r="A31" s="1029"/>
      <c r="B31" s="1030"/>
      <c r="C31" s="1030"/>
      <c r="D31" s="1030"/>
      <c r="E31" s="1030"/>
      <c r="F31" s="103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29"/>
      <c r="B32" s="1030"/>
      <c r="C32" s="1030"/>
      <c r="D32" s="1030"/>
      <c r="E32" s="1030"/>
      <c r="F32" s="103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29"/>
      <c r="B33" s="1030"/>
      <c r="C33" s="1030"/>
      <c r="D33" s="1030"/>
      <c r="E33" s="1030"/>
      <c r="F33" s="103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29"/>
      <c r="B34" s="1030"/>
      <c r="C34" s="1030"/>
      <c r="D34" s="1030"/>
      <c r="E34" s="1030"/>
      <c r="F34" s="103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29"/>
      <c r="B35" s="1030"/>
      <c r="C35" s="1030"/>
      <c r="D35" s="1030"/>
      <c r="E35" s="1030"/>
      <c r="F35" s="103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29"/>
      <c r="B36" s="1030"/>
      <c r="C36" s="1030"/>
      <c r="D36" s="1030"/>
      <c r="E36" s="1030"/>
      <c r="F36" s="103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29"/>
      <c r="B37" s="1030"/>
      <c r="C37" s="1030"/>
      <c r="D37" s="1030"/>
      <c r="E37" s="1030"/>
      <c r="F37" s="103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29"/>
      <c r="B38" s="1030"/>
      <c r="C38" s="1030"/>
      <c r="D38" s="1030"/>
      <c r="E38" s="1030"/>
      <c r="F38" s="103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29"/>
      <c r="B39" s="1030"/>
      <c r="C39" s="1030"/>
      <c r="D39" s="1030"/>
      <c r="E39" s="1030"/>
      <c r="F39" s="103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29"/>
      <c r="B41" s="1030"/>
      <c r="C41" s="1030"/>
      <c r="D41" s="1030"/>
      <c r="E41" s="1030"/>
      <c r="F41" s="1031"/>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29"/>
      <c r="B42" s="1030"/>
      <c r="C42" s="1030"/>
      <c r="D42" s="1030"/>
      <c r="E42" s="1030"/>
      <c r="F42" s="103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29"/>
      <c r="B43" s="1030"/>
      <c r="C43" s="1030"/>
      <c r="D43" s="1030"/>
      <c r="E43" s="1030"/>
      <c r="F43" s="1031"/>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15">
      <c r="A44" s="1029"/>
      <c r="B44" s="1030"/>
      <c r="C44" s="1030"/>
      <c r="D44" s="1030"/>
      <c r="E44" s="1030"/>
      <c r="F44" s="103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29"/>
      <c r="B45" s="1030"/>
      <c r="C45" s="1030"/>
      <c r="D45" s="1030"/>
      <c r="E45" s="1030"/>
      <c r="F45" s="103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29"/>
      <c r="B46" s="1030"/>
      <c r="C46" s="1030"/>
      <c r="D46" s="1030"/>
      <c r="E46" s="1030"/>
      <c r="F46" s="103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29"/>
      <c r="B47" s="1030"/>
      <c r="C47" s="1030"/>
      <c r="D47" s="1030"/>
      <c r="E47" s="1030"/>
      <c r="F47" s="103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29"/>
      <c r="B48" s="1030"/>
      <c r="C48" s="1030"/>
      <c r="D48" s="1030"/>
      <c r="E48" s="1030"/>
      <c r="F48" s="103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29"/>
      <c r="B49" s="1030"/>
      <c r="C49" s="1030"/>
      <c r="D49" s="1030"/>
      <c r="E49" s="1030"/>
      <c r="F49" s="103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29"/>
      <c r="B50" s="1030"/>
      <c r="C50" s="1030"/>
      <c r="D50" s="1030"/>
      <c r="E50" s="1030"/>
      <c r="F50" s="103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29"/>
      <c r="B51" s="1030"/>
      <c r="C51" s="1030"/>
      <c r="D51" s="1030"/>
      <c r="E51" s="1030"/>
      <c r="F51" s="103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29"/>
      <c r="B52" s="1030"/>
      <c r="C52" s="1030"/>
      <c r="D52" s="1030"/>
      <c r="E52" s="1030"/>
      <c r="F52" s="103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x14ac:dyDescent="0.15"/>
    <row r="55" spans="1:51" ht="30" hidden="1" customHeight="1" x14ac:dyDescent="0.15">
      <c r="A55" s="1026" t="s">
        <v>28</v>
      </c>
      <c r="B55" s="1027"/>
      <c r="C55" s="1027"/>
      <c r="D55" s="1027"/>
      <c r="E55" s="1027"/>
      <c r="F55" s="1028"/>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29"/>
      <c r="B56" s="1030"/>
      <c r="C56" s="1030"/>
      <c r="D56" s="1030"/>
      <c r="E56" s="1030"/>
      <c r="F56" s="103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29"/>
      <c r="B57" s="1030"/>
      <c r="C57" s="1030"/>
      <c r="D57" s="1030"/>
      <c r="E57" s="1030"/>
      <c r="F57" s="1031"/>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29"/>
      <c r="B58" s="1030"/>
      <c r="C58" s="1030"/>
      <c r="D58" s="1030"/>
      <c r="E58" s="1030"/>
      <c r="F58" s="103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29"/>
      <c r="B59" s="1030"/>
      <c r="C59" s="1030"/>
      <c r="D59" s="1030"/>
      <c r="E59" s="1030"/>
      <c r="F59" s="103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29"/>
      <c r="B60" s="1030"/>
      <c r="C60" s="1030"/>
      <c r="D60" s="1030"/>
      <c r="E60" s="1030"/>
      <c r="F60" s="103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29"/>
      <c r="B61" s="1030"/>
      <c r="C61" s="1030"/>
      <c r="D61" s="1030"/>
      <c r="E61" s="1030"/>
      <c r="F61" s="103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29"/>
      <c r="B62" s="1030"/>
      <c r="C62" s="1030"/>
      <c r="D62" s="1030"/>
      <c r="E62" s="1030"/>
      <c r="F62" s="103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29"/>
      <c r="B63" s="1030"/>
      <c r="C63" s="1030"/>
      <c r="D63" s="1030"/>
      <c r="E63" s="1030"/>
      <c r="F63" s="103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29"/>
      <c r="B64" s="1030"/>
      <c r="C64" s="1030"/>
      <c r="D64" s="1030"/>
      <c r="E64" s="1030"/>
      <c r="F64" s="103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29"/>
      <c r="B65" s="1030"/>
      <c r="C65" s="1030"/>
      <c r="D65" s="1030"/>
      <c r="E65" s="1030"/>
      <c r="F65" s="103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29"/>
      <c r="B66" s="1030"/>
      <c r="C66" s="1030"/>
      <c r="D66" s="1030"/>
      <c r="E66" s="1030"/>
      <c r="F66" s="103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29"/>
      <c r="B68" s="1030"/>
      <c r="C68" s="1030"/>
      <c r="D68" s="1030"/>
      <c r="E68" s="1030"/>
      <c r="F68" s="1031"/>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29"/>
      <c r="B69" s="1030"/>
      <c r="C69" s="1030"/>
      <c r="D69" s="1030"/>
      <c r="E69" s="1030"/>
      <c r="F69" s="103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29"/>
      <c r="B70" s="1030"/>
      <c r="C70" s="1030"/>
      <c r="D70" s="1030"/>
      <c r="E70" s="1030"/>
      <c r="F70" s="1031"/>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29"/>
      <c r="B71" s="1030"/>
      <c r="C71" s="1030"/>
      <c r="D71" s="1030"/>
      <c r="E71" s="1030"/>
      <c r="F71" s="103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29"/>
      <c r="B72" s="1030"/>
      <c r="C72" s="1030"/>
      <c r="D72" s="1030"/>
      <c r="E72" s="1030"/>
      <c r="F72" s="103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29"/>
      <c r="B73" s="1030"/>
      <c r="C73" s="1030"/>
      <c r="D73" s="1030"/>
      <c r="E73" s="1030"/>
      <c r="F73" s="103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29"/>
      <c r="B74" s="1030"/>
      <c r="C74" s="1030"/>
      <c r="D74" s="1030"/>
      <c r="E74" s="1030"/>
      <c r="F74" s="103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29"/>
      <c r="B75" s="1030"/>
      <c r="C75" s="1030"/>
      <c r="D75" s="1030"/>
      <c r="E75" s="1030"/>
      <c r="F75" s="103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29"/>
      <c r="B76" s="1030"/>
      <c r="C76" s="1030"/>
      <c r="D76" s="1030"/>
      <c r="E76" s="1030"/>
      <c r="F76" s="103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29"/>
      <c r="B77" s="1030"/>
      <c r="C77" s="1030"/>
      <c r="D77" s="1030"/>
      <c r="E77" s="1030"/>
      <c r="F77" s="103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29"/>
      <c r="B78" s="1030"/>
      <c r="C78" s="1030"/>
      <c r="D78" s="1030"/>
      <c r="E78" s="1030"/>
      <c r="F78" s="103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29"/>
      <c r="B79" s="1030"/>
      <c r="C79" s="1030"/>
      <c r="D79" s="1030"/>
      <c r="E79" s="1030"/>
      <c r="F79" s="103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29"/>
      <c r="B81" s="1030"/>
      <c r="C81" s="1030"/>
      <c r="D81" s="1030"/>
      <c r="E81" s="1030"/>
      <c r="F81" s="1031"/>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29"/>
      <c r="B82" s="1030"/>
      <c r="C82" s="1030"/>
      <c r="D82" s="1030"/>
      <c r="E82" s="1030"/>
      <c r="F82" s="103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29"/>
      <c r="B83" s="1030"/>
      <c r="C83" s="1030"/>
      <c r="D83" s="1030"/>
      <c r="E83" s="1030"/>
      <c r="F83" s="1031"/>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29"/>
      <c r="B84" s="1030"/>
      <c r="C84" s="1030"/>
      <c r="D84" s="1030"/>
      <c r="E84" s="1030"/>
      <c r="F84" s="103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29"/>
      <c r="B85" s="1030"/>
      <c r="C85" s="1030"/>
      <c r="D85" s="1030"/>
      <c r="E85" s="1030"/>
      <c r="F85" s="103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29"/>
      <c r="B86" s="1030"/>
      <c r="C86" s="1030"/>
      <c r="D86" s="1030"/>
      <c r="E86" s="1030"/>
      <c r="F86" s="103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29"/>
      <c r="B87" s="1030"/>
      <c r="C87" s="1030"/>
      <c r="D87" s="1030"/>
      <c r="E87" s="1030"/>
      <c r="F87" s="103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29"/>
      <c r="B88" s="1030"/>
      <c r="C88" s="1030"/>
      <c r="D88" s="1030"/>
      <c r="E88" s="1030"/>
      <c r="F88" s="103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29"/>
      <c r="B89" s="1030"/>
      <c r="C89" s="1030"/>
      <c r="D89" s="1030"/>
      <c r="E89" s="1030"/>
      <c r="F89" s="103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29"/>
      <c r="B90" s="1030"/>
      <c r="C90" s="1030"/>
      <c r="D90" s="1030"/>
      <c r="E90" s="1030"/>
      <c r="F90" s="103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29"/>
      <c r="B91" s="1030"/>
      <c r="C91" s="1030"/>
      <c r="D91" s="1030"/>
      <c r="E91" s="1030"/>
      <c r="F91" s="103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29"/>
      <c r="B92" s="1030"/>
      <c r="C92" s="1030"/>
      <c r="D92" s="1030"/>
      <c r="E92" s="1030"/>
      <c r="F92" s="103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29"/>
      <c r="B94" s="1030"/>
      <c r="C94" s="1030"/>
      <c r="D94" s="1030"/>
      <c r="E94" s="1030"/>
      <c r="F94" s="1031"/>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29"/>
      <c r="B95" s="1030"/>
      <c r="C95" s="1030"/>
      <c r="D95" s="1030"/>
      <c r="E95" s="1030"/>
      <c r="F95" s="103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29"/>
      <c r="B96" s="1030"/>
      <c r="C96" s="1030"/>
      <c r="D96" s="1030"/>
      <c r="E96" s="1030"/>
      <c r="F96" s="1031"/>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29"/>
      <c r="B97" s="1030"/>
      <c r="C97" s="1030"/>
      <c r="D97" s="1030"/>
      <c r="E97" s="1030"/>
      <c r="F97" s="103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29"/>
      <c r="B98" s="1030"/>
      <c r="C98" s="1030"/>
      <c r="D98" s="1030"/>
      <c r="E98" s="1030"/>
      <c r="F98" s="103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29"/>
      <c r="B99" s="1030"/>
      <c r="C99" s="1030"/>
      <c r="D99" s="1030"/>
      <c r="E99" s="1030"/>
      <c r="F99" s="103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29"/>
      <c r="B100" s="1030"/>
      <c r="C100" s="1030"/>
      <c r="D100" s="1030"/>
      <c r="E100" s="1030"/>
      <c r="F100" s="103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29"/>
      <c r="B101" s="1030"/>
      <c r="C101" s="1030"/>
      <c r="D101" s="1030"/>
      <c r="E101" s="1030"/>
      <c r="F101" s="103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29"/>
      <c r="B102" s="1030"/>
      <c r="C102" s="1030"/>
      <c r="D102" s="1030"/>
      <c r="E102" s="1030"/>
      <c r="F102" s="103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29"/>
      <c r="B103" s="1030"/>
      <c r="C103" s="1030"/>
      <c r="D103" s="1030"/>
      <c r="E103" s="1030"/>
      <c r="F103" s="103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29"/>
      <c r="B104" s="1030"/>
      <c r="C104" s="1030"/>
      <c r="D104" s="1030"/>
      <c r="E104" s="1030"/>
      <c r="F104" s="103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29"/>
      <c r="B105" s="1030"/>
      <c r="C105" s="1030"/>
      <c r="D105" s="1030"/>
      <c r="E105" s="1030"/>
      <c r="F105" s="103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x14ac:dyDescent="0.15"/>
    <row r="108" spans="1:51" ht="30" hidden="1" customHeight="1" x14ac:dyDescent="0.15">
      <c r="A108" s="1026" t="s">
        <v>28</v>
      </c>
      <c r="B108" s="1027"/>
      <c r="C108" s="1027"/>
      <c r="D108" s="1027"/>
      <c r="E108" s="1027"/>
      <c r="F108" s="1028"/>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29"/>
      <c r="B109" s="1030"/>
      <c r="C109" s="1030"/>
      <c r="D109" s="1030"/>
      <c r="E109" s="1030"/>
      <c r="F109" s="103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29"/>
      <c r="B110" s="1030"/>
      <c r="C110" s="1030"/>
      <c r="D110" s="1030"/>
      <c r="E110" s="1030"/>
      <c r="F110" s="1031"/>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29"/>
      <c r="B111" s="1030"/>
      <c r="C111" s="1030"/>
      <c r="D111" s="1030"/>
      <c r="E111" s="1030"/>
      <c r="F111" s="103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29"/>
      <c r="B112" s="1030"/>
      <c r="C112" s="1030"/>
      <c r="D112" s="1030"/>
      <c r="E112" s="1030"/>
      <c r="F112" s="103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29"/>
      <c r="B113" s="1030"/>
      <c r="C113" s="1030"/>
      <c r="D113" s="1030"/>
      <c r="E113" s="1030"/>
      <c r="F113" s="103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29"/>
      <c r="B114" s="1030"/>
      <c r="C114" s="1030"/>
      <c r="D114" s="1030"/>
      <c r="E114" s="1030"/>
      <c r="F114" s="103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29"/>
      <c r="B115" s="1030"/>
      <c r="C115" s="1030"/>
      <c r="D115" s="1030"/>
      <c r="E115" s="1030"/>
      <c r="F115" s="103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29"/>
      <c r="B116" s="1030"/>
      <c r="C116" s="1030"/>
      <c r="D116" s="1030"/>
      <c r="E116" s="1030"/>
      <c r="F116" s="103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29"/>
      <c r="B117" s="1030"/>
      <c r="C117" s="1030"/>
      <c r="D117" s="1030"/>
      <c r="E117" s="1030"/>
      <c r="F117" s="103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29"/>
      <c r="B118" s="1030"/>
      <c r="C118" s="1030"/>
      <c r="D118" s="1030"/>
      <c r="E118" s="1030"/>
      <c r="F118" s="103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29"/>
      <c r="B119" s="1030"/>
      <c r="C119" s="1030"/>
      <c r="D119" s="1030"/>
      <c r="E119" s="1030"/>
      <c r="F119" s="103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29"/>
      <c r="B121" s="1030"/>
      <c r="C121" s="1030"/>
      <c r="D121" s="1030"/>
      <c r="E121" s="1030"/>
      <c r="F121" s="1031"/>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29"/>
      <c r="B122" s="1030"/>
      <c r="C122" s="1030"/>
      <c r="D122" s="1030"/>
      <c r="E122" s="1030"/>
      <c r="F122" s="103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29"/>
      <c r="B123" s="1030"/>
      <c r="C123" s="1030"/>
      <c r="D123" s="1030"/>
      <c r="E123" s="1030"/>
      <c r="F123" s="1031"/>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29"/>
      <c r="B124" s="1030"/>
      <c r="C124" s="1030"/>
      <c r="D124" s="1030"/>
      <c r="E124" s="1030"/>
      <c r="F124" s="103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29"/>
      <c r="B125" s="1030"/>
      <c r="C125" s="1030"/>
      <c r="D125" s="1030"/>
      <c r="E125" s="1030"/>
      <c r="F125" s="103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29"/>
      <c r="B126" s="1030"/>
      <c r="C126" s="1030"/>
      <c r="D126" s="1030"/>
      <c r="E126" s="1030"/>
      <c r="F126" s="103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29"/>
      <c r="B127" s="1030"/>
      <c r="C127" s="1030"/>
      <c r="D127" s="1030"/>
      <c r="E127" s="1030"/>
      <c r="F127" s="103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29"/>
      <c r="B128" s="1030"/>
      <c r="C128" s="1030"/>
      <c r="D128" s="1030"/>
      <c r="E128" s="1030"/>
      <c r="F128" s="103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29"/>
      <c r="B129" s="1030"/>
      <c r="C129" s="1030"/>
      <c r="D129" s="1030"/>
      <c r="E129" s="1030"/>
      <c r="F129" s="103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29"/>
      <c r="B130" s="1030"/>
      <c r="C130" s="1030"/>
      <c r="D130" s="1030"/>
      <c r="E130" s="1030"/>
      <c r="F130" s="103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29"/>
      <c r="B131" s="1030"/>
      <c r="C131" s="1030"/>
      <c r="D131" s="1030"/>
      <c r="E131" s="1030"/>
      <c r="F131" s="103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29"/>
      <c r="B132" s="1030"/>
      <c r="C132" s="1030"/>
      <c r="D132" s="1030"/>
      <c r="E132" s="1030"/>
      <c r="F132" s="103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29"/>
      <c r="B134" s="1030"/>
      <c r="C134" s="1030"/>
      <c r="D134" s="1030"/>
      <c r="E134" s="1030"/>
      <c r="F134" s="1031"/>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29"/>
      <c r="B135" s="1030"/>
      <c r="C135" s="1030"/>
      <c r="D135" s="1030"/>
      <c r="E135" s="1030"/>
      <c r="F135" s="103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29"/>
      <c r="B136" s="1030"/>
      <c r="C136" s="1030"/>
      <c r="D136" s="1030"/>
      <c r="E136" s="1030"/>
      <c r="F136" s="1031"/>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29"/>
      <c r="B137" s="1030"/>
      <c r="C137" s="1030"/>
      <c r="D137" s="1030"/>
      <c r="E137" s="1030"/>
      <c r="F137" s="103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29"/>
      <c r="B138" s="1030"/>
      <c r="C138" s="1030"/>
      <c r="D138" s="1030"/>
      <c r="E138" s="1030"/>
      <c r="F138" s="103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29"/>
      <c r="B139" s="1030"/>
      <c r="C139" s="1030"/>
      <c r="D139" s="1030"/>
      <c r="E139" s="1030"/>
      <c r="F139" s="103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29"/>
      <c r="B140" s="1030"/>
      <c r="C140" s="1030"/>
      <c r="D140" s="1030"/>
      <c r="E140" s="1030"/>
      <c r="F140" s="103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29"/>
      <c r="B141" s="1030"/>
      <c r="C141" s="1030"/>
      <c r="D141" s="1030"/>
      <c r="E141" s="1030"/>
      <c r="F141" s="103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29"/>
      <c r="B142" s="1030"/>
      <c r="C142" s="1030"/>
      <c r="D142" s="1030"/>
      <c r="E142" s="1030"/>
      <c r="F142" s="103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29"/>
      <c r="B143" s="1030"/>
      <c r="C143" s="1030"/>
      <c r="D143" s="1030"/>
      <c r="E143" s="1030"/>
      <c r="F143" s="103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29"/>
      <c r="B144" s="1030"/>
      <c r="C144" s="1030"/>
      <c r="D144" s="1030"/>
      <c r="E144" s="1030"/>
      <c r="F144" s="103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29"/>
      <c r="B145" s="1030"/>
      <c r="C145" s="1030"/>
      <c r="D145" s="1030"/>
      <c r="E145" s="1030"/>
      <c r="F145" s="103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29"/>
      <c r="B147" s="1030"/>
      <c r="C147" s="1030"/>
      <c r="D147" s="1030"/>
      <c r="E147" s="1030"/>
      <c r="F147" s="1031"/>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29"/>
      <c r="B148" s="1030"/>
      <c r="C148" s="1030"/>
      <c r="D148" s="1030"/>
      <c r="E148" s="1030"/>
      <c r="F148" s="103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29"/>
      <c r="B149" s="1030"/>
      <c r="C149" s="1030"/>
      <c r="D149" s="1030"/>
      <c r="E149" s="1030"/>
      <c r="F149" s="1031"/>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29"/>
      <c r="B150" s="1030"/>
      <c r="C150" s="1030"/>
      <c r="D150" s="1030"/>
      <c r="E150" s="1030"/>
      <c r="F150" s="103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29"/>
      <c r="B151" s="1030"/>
      <c r="C151" s="1030"/>
      <c r="D151" s="1030"/>
      <c r="E151" s="1030"/>
      <c r="F151" s="103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29"/>
      <c r="B152" s="1030"/>
      <c r="C152" s="1030"/>
      <c r="D152" s="1030"/>
      <c r="E152" s="1030"/>
      <c r="F152" s="103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29"/>
      <c r="B153" s="1030"/>
      <c r="C153" s="1030"/>
      <c r="D153" s="1030"/>
      <c r="E153" s="1030"/>
      <c r="F153" s="103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29"/>
      <c r="B154" s="1030"/>
      <c r="C154" s="1030"/>
      <c r="D154" s="1030"/>
      <c r="E154" s="1030"/>
      <c r="F154" s="103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29"/>
      <c r="B155" s="1030"/>
      <c r="C155" s="1030"/>
      <c r="D155" s="1030"/>
      <c r="E155" s="1030"/>
      <c r="F155" s="103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29"/>
      <c r="B156" s="1030"/>
      <c r="C156" s="1030"/>
      <c r="D156" s="1030"/>
      <c r="E156" s="1030"/>
      <c r="F156" s="103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29"/>
      <c r="B157" s="1030"/>
      <c r="C157" s="1030"/>
      <c r="D157" s="1030"/>
      <c r="E157" s="1030"/>
      <c r="F157" s="103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29"/>
      <c r="B158" s="1030"/>
      <c r="C158" s="1030"/>
      <c r="D158" s="1030"/>
      <c r="E158" s="1030"/>
      <c r="F158" s="103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x14ac:dyDescent="0.15"/>
    <row r="161" spans="1:51" ht="30" hidden="1" customHeight="1" x14ac:dyDescent="0.15">
      <c r="A161" s="1026" t="s">
        <v>28</v>
      </c>
      <c r="B161" s="1027"/>
      <c r="C161" s="1027"/>
      <c r="D161" s="1027"/>
      <c r="E161" s="1027"/>
      <c r="F161" s="1028"/>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29"/>
      <c r="B162" s="1030"/>
      <c r="C162" s="1030"/>
      <c r="D162" s="1030"/>
      <c r="E162" s="1030"/>
      <c r="F162" s="103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29"/>
      <c r="B163" s="1030"/>
      <c r="C163" s="1030"/>
      <c r="D163" s="1030"/>
      <c r="E163" s="1030"/>
      <c r="F163" s="1031"/>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29"/>
      <c r="B164" s="1030"/>
      <c r="C164" s="1030"/>
      <c r="D164" s="1030"/>
      <c r="E164" s="1030"/>
      <c r="F164" s="103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29"/>
      <c r="B165" s="1030"/>
      <c r="C165" s="1030"/>
      <c r="D165" s="1030"/>
      <c r="E165" s="1030"/>
      <c r="F165" s="103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29"/>
      <c r="B166" s="1030"/>
      <c r="C166" s="1030"/>
      <c r="D166" s="1030"/>
      <c r="E166" s="1030"/>
      <c r="F166" s="103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29"/>
      <c r="B167" s="1030"/>
      <c r="C167" s="1030"/>
      <c r="D167" s="1030"/>
      <c r="E167" s="1030"/>
      <c r="F167" s="103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29"/>
      <c r="B168" s="1030"/>
      <c r="C168" s="1030"/>
      <c r="D168" s="1030"/>
      <c r="E168" s="1030"/>
      <c r="F168" s="103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29"/>
      <c r="B169" s="1030"/>
      <c r="C169" s="1030"/>
      <c r="D169" s="1030"/>
      <c r="E169" s="1030"/>
      <c r="F169" s="103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29"/>
      <c r="B170" s="1030"/>
      <c r="C170" s="1030"/>
      <c r="D170" s="1030"/>
      <c r="E170" s="1030"/>
      <c r="F170" s="103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29"/>
      <c r="B171" s="1030"/>
      <c r="C171" s="1030"/>
      <c r="D171" s="1030"/>
      <c r="E171" s="1030"/>
      <c r="F171" s="103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29"/>
      <c r="B172" s="1030"/>
      <c r="C172" s="1030"/>
      <c r="D172" s="1030"/>
      <c r="E172" s="1030"/>
      <c r="F172" s="103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29"/>
      <c r="B174" s="1030"/>
      <c r="C174" s="1030"/>
      <c r="D174" s="1030"/>
      <c r="E174" s="1030"/>
      <c r="F174" s="1031"/>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29"/>
      <c r="B175" s="1030"/>
      <c r="C175" s="1030"/>
      <c r="D175" s="1030"/>
      <c r="E175" s="1030"/>
      <c r="F175" s="103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29"/>
      <c r="B176" s="1030"/>
      <c r="C176" s="1030"/>
      <c r="D176" s="1030"/>
      <c r="E176" s="1030"/>
      <c r="F176" s="1031"/>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29"/>
      <c r="B177" s="1030"/>
      <c r="C177" s="1030"/>
      <c r="D177" s="1030"/>
      <c r="E177" s="1030"/>
      <c r="F177" s="103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29"/>
      <c r="B178" s="1030"/>
      <c r="C178" s="1030"/>
      <c r="D178" s="1030"/>
      <c r="E178" s="1030"/>
      <c r="F178" s="103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29"/>
      <c r="B179" s="1030"/>
      <c r="C179" s="1030"/>
      <c r="D179" s="1030"/>
      <c r="E179" s="1030"/>
      <c r="F179" s="103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29"/>
      <c r="B180" s="1030"/>
      <c r="C180" s="1030"/>
      <c r="D180" s="1030"/>
      <c r="E180" s="1030"/>
      <c r="F180" s="103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29"/>
      <c r="B181" s="1030"/>
      <c r="C181" s="1030"/>
      <c r="D181" s="1030"/>
      <c r="E181" s="1030"/>
      <c r="F181" s="103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29"/>
      <c r="B182" s="1030"/>
      <c r="C182" s="1030"/>
      <c r="D182" s="1030"/>
      <c r="E182" s="1030"/>
      <c r="F182" s="103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29"/>
      <c r="B183" s="1030"/>
      <c r="C183" s="1030"/>
      <c r="D183" s="1030"/>
      <c r="E183" s="1030"/>
      <c r="F183" s="103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29"/>
      <c r="B184" s="1030"/>
      <c r="C184" s="1030"/>
      <c r="D184" s="1030"/>
      <c r="E184" s="1030"/>
      <c r="F184" s="103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29"/>
      <c r="B185" s="1030"/>
      <c r="C185" s="1030"/>
      <c r="D185" s="1030"/>
      <c r="E185" s="1030"/>
      <c r="F185" s="103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29"/>
      <c r="B187" s="1030"/>
      <c r="C187" s="1030"/>
      <c r="D187" s="1030"/>
      <c r="E187" s="1030"/>
      <c r="F187" s="1031"/>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29"/>
      <c r="B188" s="1030"/>
      <c r="C188" s="1030"/>
      <c r="D188" s="1030"/>
      <c r="E188" s="1030"/>
      <c r="F188" s="103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29"/>
      <c r="B189" s="1030"/>
      <c r="C189" s="1030"/>
      <c r="D189" s="1030"/>
      <c r="E189" s="1030"/>
      <c r="F189" s="1031"/>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29"/>
      <c r="B190" s="1030"/>
      <c r="C190" s="1030"/>
      <c r="D190" s="1030"/>
      <c r="E190" s="1030"/>
      <c r="F190" s="103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29"/>
      <c r="B191" s="1030"/>
      <c r="C191" s="1030"/>
      <c r="D191" s="1030"/>
      <c r="E191" s="1030"/>
      <c r="F191" s="103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29"/>
      <c r="B192" s="1030"/>
      <c r="C192" s="1030"/>
      <c r="D192" s="1030"/>
      <c r="E192" s="1030"/>
      <c r="F192" s="103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29"/>
      <c r="B193" s="1030"/>
      <c r="C193" s="1030"/>
      <c r="D193" s="1030"/>
      <c r="E193" s="1030"/>
      <c r="F193" s="103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29"/>
      <c r="B194" s="1030"/>
      <c r="C194" s="1030"/>
      <c r="D194" s="1030"/>
      <c r="E194" s="1030"/>
      <c r="F194" s="103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29"/>
      <c r="B195" s="1030"/>
      <c r="C195" s="1030"/>
      <c r="D195" s="1030"/>
      <c r="E195" s="1030"/>
      <c r="F195" s="103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29"/>
      <c r="B196" s="1030"/>
      <c r="C196" s="1030"/>
      <c r="D196" s="1030"/>
      <c r="E196" s="1030"/>
      <c r="F196" s="103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29"/>
      <c r="B197" s="1030"/>
      <c r="C197" s="1030"/>
      <c r="D197" s="1030"/>
      <c r="E197" s="1030"/>
      <c r="F197" s="103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29"/>
      <c r="B198" s="1030"/>
      <c r="C198" s="1030"/>
      <c r="D198" s="1030"/>
      <c r="E198" s="1030"/>
      <c r="F198" s="103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29"/>
      <c r="B200" s="1030"/>
      <c r="C200" s="1030"/>
      <c r="D200" s="1030"/>
      <c r="E200" s="1030"/>
      <c r="F200" s="1031"/>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29"/>
      <c r="B201" s="1030"/>
      <c r="C201" s="1030"/>
      <c r="D201" s="1030"/>
      <c r="E201" s="1030"/>
      <c r="F201" s="103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29"/>
      <c r="B202" s="1030"/>
      <c r="C202" s="1030"/>
      <c r="D202" s="1030"/>
      <c r="E202" s="1030"/>
      <c r="F202" s="1031"/>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29"/>
      <c r="B203" s="1030"/>
      <c r="C203" s="1030"/>
      <c r="D203" s="1030"/>
      <c r="E203" s="1030"/>
      <c r="F203" s="103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29"/>
      <c r="B204" s="1030"/>
      <c r="C204" s="1030"/>
      <c r="D204" s="1030"/>
      <c r="E204" s="1030"/>
      <c r="F204" s="103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29"/>
      <c r="B205" s="1030"/>
      <c r="C205" s="1030"/>
      <c r="D205" s="1030"/>
      <c r="E205" s="1030"/>
      <c r="F205" s="103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29"/>
      <c r="B206" s="1030"/>
      <c r="C206" s="1030"/>
      <c r="D206" s="1030"/>
      <c r="E206" s="1030"/>
      <c r="F206" s="103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29"/>
      <c r="B207" s="1030"/>
      <c r="C207" s="1030"/>
      <c r="D207" s="1030"/>
      <c r="E207" s="1030"/>
      <c r="F207" s="103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29"/>
      <c r="B208" s="1030"/>
      <c r="C208" s="1030"/>
      <c r="D208" s="1030"/>
      <c r="E208" s="1030"/>
      <c r="F208" s="103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29"/>
      <c r="B209" s="1030"/>
      <c r="C209" s="1030"/>
      <c r="D209" s="1030"/>
      <c r="E209" s="1030"/>
      <c r="F209" s="103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29"/>
      <c r="B210" s="1030"/>
      <c r="C210" s="1030"/>
      <c r="D210" s="1030"/>
      <c r="E210" s="1030"/>
      <c r="F210" s="103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29"/>
      <c r="B211" s="1030"/>
      <c r="C211" s="1030"/>
      <c r="D211" s="1030"/>
      <c r="E211" s="1030"/>
      <c r="F211" s="103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x14ac:dyDescent="0.15"/>
    <row r="214" spans="1:51" ht="30" hidden="1" customHeight="1" x14ac:dyDescent="0.15">
      <c r="A214" s="1046" t="s">
        <v>28</v>
      </c>
      <c r="B214" s="1047"/>
      <c r="C214" s="1047"/>
      <c r="D214" s="1047"/>
      <c r="E214" s="1047"/>
      <c r="F214" s="1048"/>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29"/>
      <c r="B215" s="1030"/>
      <c r="C215" s="1030"/>
      <c r="D215" s="1030"/>
      <c r="E215" s="1030"/>
      <c r="F215" s="103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29"/>
      <c r="B216" s="1030"/>
      <c r="C216" s="1030"/>
      <c r="D216" s="1030"/>
      <c r="E216" s="1030"/>
      <c r="F216" s="1031"/>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29"/>
      <c r="B217" s="1030"/>
      <c r="C217" s="1030"/>
      <c r="D217" s="1030"/>
      <c r="E217" s="1030"/>
      <c r="F217" s="103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29"/>
      <c r="B218" s="1030"/>
      <c r="C218" s="1030"/>
      <c r="D218" s="1030"/>
      <c r="E218" s="1030"/>
      <c r="F218" s="103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29"/>
      <c r="B219" s="1030"/>
      <c r="C219" s="1030"/>
      <c r="D219" s="1030"/>
      <c r="E219" s="1030"/>
      <c r="F219" s="103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29"/>
      <c r="B220" s="1030"/>
      <c r="C220" s="1030"/>
      <c r="D220" s="1030"/>
      <c r="E220" s="1030"/>
      <c r="F220" s="103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29"/>
      <c r="B221" s="1030"/>
      <c r="C221" s="1030"/>
      <c r="D221" s="1030"/>
      <c r="E221" s="1030"/>
      <c r="F221" s="103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29"/>
      <c r="B222" s="1030"/>
      <c r="C222" s="1030"/>
      <c r="D222" s="1030"/>
      <c r="E222" s="1030"/>
      <c r="F222" s="103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29"/>
      <c r="B223" s="1030"/>
      <c r="C223" s="1030"/>
      <c r="D223" s="1030"/>
      <c r="E223" s="1030"/>
      <c r="F223" s="103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29"/>
      <c r="B224" s="1030"/>
      <c r="C224" s="1030"/>
      <c r="D224" s="1030"/>
      <c r="E224" s="1030"/>
      <c r="F224" s="103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29"/>
      <c r="B225" s="1030"/>
      <c r="C225" s="1030"/>
      <c r="D225" s="1030"/>
      <c r="E225" s="1030"/>
      <c r="F225" s="103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29"/>
      <c r="B227" s="1030"/>
      <c r="C227" s="1030"/>
      <c r="D227" s="1030"/>
      <c r="E227" s="1030"/>
      <c r="F227" s="1031"/>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29"/>
      <c r="B228" s="1030"/>
      <c r="C228" s="1030"/>
      <c r="D228" s="1030"/>
      <c r="E228" s="1030"/>
      <c r="F228" s="103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29"/>
      <c r="B229" s="1030"/>
      <c r="C229" s="1030"/>
      <c r="D229" s="1030"/>
      <c r="E229" s="1030"/>
      <c r="F229" s="1031"/>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29"/>
      <c r="B230" s="1030"/>
      <c r="C230" s="1030"/>
      <c r="D230" s="1030"/>
      <c r="E230" s="1030"/>
      <c r="F230" s="103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29"/>
      <c r="B231" s="1030"/>
      <c r="C231" s="1030"/>
      <c r="D231" s="1030"/>
      <c r="E231" s="1030"/>
      <c r="F231" s="103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29"/>
      <c r="B232" s="1030"/>
      <c r="C232" s="1030"/>
      <c r="D232" s="1030"/>
      <c r="E232" s="1030"/>
      <c r="F232" s="103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29"/>
      <c r="B233" s="1030"/>
      <c r="C233" s="1030"/>
      <c r="D233" s="1030"/>
      <c r="E233" s="1030"/>
      <c r="F233" s="103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29"/>
      <c r="B234" s="1030"/>
      <c r="C234" s="1030"/>
      <c r="D234" s="1030"/>
      <c r="E234" s="1030"/>
      <c r="F234" s="103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29"/>
      <c r="B235" s="1030"/>
      <c r="C235" s="1030"/>
      <c r="D235" s="1030"/>
      <c r="E235" s="1030"/>
      <c r="F235" s="103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29"/>
      <c r="B236" s="1030"/>
      <c r="C236" s="1030"/>
      <c r="D236" s="1030"/>
      <c r="E236" s="1030"/>
      <c r="F236" s="103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29"/>
      <c r="B237" s="1030"/>
      <c r="C237" s="1030"/>
      <c r="D237" s="1030"/>
      <c r="E237" s="1030"/>
      <c r="F237" s="103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29"/>
      <c r="B238" s="1030"/>
      <c r="C238" s="1030"/>
      <c r="D238" s="1030"/>
      <c r="E238" s="1030"/>
      <c r="F238" s="103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29"/>
      <c r="B240" s="1030"/>
      <c r="C240" s="1030"/>
      <c r="D240" s="1030"/>
      <c r="E240" s="1030"/>
      <c r="F240" s="1031"/>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29"/>
      <c r="B241" s="1030"/>
      <c r="C241" s="1030"/>
      <c r="D241" s="1030"/>
      <c r="E241" s="1030"/>
      <c r="F241" s="103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29"/>
      <c r="B242" s="1030"/>
      <c r="C242" s="1030"/>
      <c r="D242" s="1030"/>
      <c r="E242" s="1030"/>
      <c r="F242" s="1031"/>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29"/>
      <c r="B243" s="1030"/>
      <c r="C243" s="1030"/>
      <c r="D243" s="1030"/>
      <c r="E243" s="1030"/>
      <c r="F243" s="103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29"/>
      <c r="B244" s="1030"/>
      <c r="C244" s="1030"/>
      <c r="D244" s="1030"/>
      <c r="E244" s="1030"/>
      <c r="F244" s="103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29"/>
      <c r="B245" s="1030"/>
      <c r="C245" s="1030"/>
      <c r="D245" s="1030"/>
      <c r="E245" s="1030"/>
      <c r="F245" s="103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29"/>
      <c r="B246" s="1030"/>
      <c r="C246" s="1030"/>
      <c r="D246" s="1030"/>
      <c r="E246" s="1030"/>
      <c r="F246" s="103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29"/>
      <c r="B247" s="1030"/>
      <c r="C247" s="1030"/>
      <c r="D247" s="1030"/>
      <c r="E247" s="1030"/>
      <c r="F247" s="103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29"/>
      <c r="B248" s="1030"/>
      <c r="C248" s="1030"/>
      <c r="D248" s="1030"/>
      <c r="E248" s="1030"/>
      <c r="F248" s="103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29"/>
      <c r="B249" s="1030"/>
      <c r="C249" s="1030"/>
      <c r="D249" s="1030"/>
      <c r="E249" s="1030"/>
      <c r="F249" s="103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29"/>
      <c r="B250" s="1030"/>
      <c r="C250" s="1030"/>
      <c r="D250" s="1030"/>
      <c r="E250" s="1030"/>
      <c r="F250" s="103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29"/>
      <c r="B251" s="1030"/>
      <c r="C251" s="1030"/>
      <c r="D251" s="1030"/>
      <c r="E251" s="1030"/>
      <c r="F251" s="103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29"/>
      <c r="B253" s="1030"/>
      <c r="C253" s="1030"/>
      <c r="D253" s="1030"/>
      <c r="E253" s="1030"/>
      <c r="F253" s="1031"/>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29"/>
      <c r="B254" s="1030"/>
      <c r="C254" s="1030"/>
      <c r="D254" s="1030"/>
      <c r="E254" s="1030"/>
      <c r="F254" s="103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29"/>
      <c r="B255" s="1030"/>
      <c r="C255" s="1030"/>
      <c r="D255" s="1030"/>
      <c r="E255" s="1030"/>
      <c r="F255" s="1031"/>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29"/>
      <c r="B256" s="1030"/>
      <c r="C256" s="1030"/>
      <c r="D256" s="1030"/>
      <c r="E256" s="1030"/>
      <c r="F256" s="103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29"/>
      <c r="B257" s="1030"/>
      <c r="C257" s="1030"/>
      <c r="D257" s="1030"/>
      <c r="E257" s="1030"/>
      <c r="F257" s="103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29"/>
      <c r="B258" s="1030"/>
      <c r="C258" s="1030"/>
      <c r="D258" s="1030"/>
      <c r="E258" s="1030"/>
      <c r="F258" s="103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29"/>
      <c r="B259" s="1030"/>
      <c r="C259" s="1030"/>
      <c r="D259" s="1030"/>
      <c r="E259" s="1030"/>
      <c r="F259" s="103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29"/>
      <c r="B260" s="1030"/>
      <c r="C260" s="1030"/>
      <c r="D260" s="1030"/>
      <c r="E260" s="1030"/>
      <c r="F260" s="103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29"/>
      <c r="B261" s="1030"/>
      <c r="C261" s="1030"/>
      <c r="D261" s="1030"/>
      <c r="E261" s="1030"/>
      <c r="F261" s="103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29"/>
      <c r="B262" s="1030"/>
      <c r="C262" s="1030"/>
      <c r="D262" s="1030"/>
      <c r="E262" s="1030"/>
      <c r="F262" s="103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29"/>
      <c r="B263" s="1030"/>
      <c r="C263" s="1030"/>
      <c r="D263" s="1030"/>
      <c r="E263" s="1030"/>
      <c r="F263" s="103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29"/>
      <c r="B264" s="1030"/>
      <c r="C264" s="1030"/>
      <c r="D264" s="1030"/>
      <c r="E264" s="1030"/>
      <c r="F264" s="103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4" sqref="P14:X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31"/>
      <c r="AP3" s="432" t="s">
        <v>296</v>
      </c>
      <c r="AQ3" s="432"/>
      <c r="AR3" s="432"/>
      <c r="AS3" s="432"/>
      <c r="AT3" s="432"/>
      <c r="AU3" s="432"/>
      <c r="AV3" s="432"/>
      <c r="AW3" s="432"/>
      <c r="AX3" s="432"/>
      <c r="AY3">
        <f>$AY$2</f>
        <v>1</v>
      </c>
    </row>
    <row r="4" spans="1:51" ht="26.25" customHeight="1" x14ac:dyDescent="0.15">
      <c r="A4" s="1050">
        <v>1</v>
      </c>
      <c r="B4" s="1050">
        <v>1</v>
      </c>
      <c r="C4" s="416" t="s">
        <v>816</v>
      </c>
      <c r="D4" s="416"/>
      <c r="E4" s="416"/>
      <c r="F4" s="416"/>
      <c r="G4" s="416"/>
      <c r="H4" s="416"/>
      <c r="I4" s="416"/>
      <c r="J4" s="417" t="s">
        <v>710</v>
      </c>
      <c r="K4" s="418"/>
      <c r="L4" s="418"/>
      <c r="M4" s="418"/>
      <c r="N4" s="418"/>
      <c r="O4" s="418"/>
      <c r="P4" s="318" t="s">
        <v>826</v>
      </c>
      <c r="Q4" s="318"/>
      <c r="R4" s="318"/>
      <c r="S4" s="318"/>
      <c r="T4" s="318"/>
      <c r="U4" s="318"/>
      <c r="V4" s="318"/>
      <c r="W4" s="318"/>
      <c r="X4" s="318"/>
      <c r="Y4" s="319">
        <v>0</v>
      </c>
      <c r="Z4" s="320"/>
      <c r="AA4" s="320"/>
      <c r="AB4" s="321"/>
      <c r="AC4" s="1049" t="s">
        <v>827</v>
      </c>
      <c r="AD4" s="1049"/>
      <c r="AE4" s="1049"/>
      <c r="AF4" s="1049"/>
      <c r="AG4" s="1049"/>
      <c r="AH4" s="325" t="s">
        <v>710</v>
      </c>
      <c r="AI4" s="326"/>
      <c r="AJ4" s="326"/>
      <c r="AK4" s="326"/>
      <c r="AL4" s="327" t="s">
        <v>710</v>
      </c>
      <c r="AM4" s="328"/>
      <c r="AN4" s="328"/>
      <c r="AO4" s="329"/>
      <c r="AP4" s="322" t="s">
        <v>710</v>
      </c>
      <c r="AQ4" s="322"/>
      <c r="AR4" s="322"/>
      <c r="AS4" s="322"/>
      <c r="AT4" s="322"/>
      <c r="AU4" s="322"/>
      <c r="AV4" s="322"/>
      <c r="AW4" s="322"/>
      <c r="AX4" s="322"/>
      <c r="AY4">
        <f>$AY$2</f>
        <v>1</v>
      </c>
    </row>
    <row r="5" spans="1:51" ht="26.25" customHeight="1" x14ac:dyDescent="0.15">
      <c r="A5" s="1050">
        <v>2</v>
      </c>
      <c r="B5" s="1050">
        <v>1</v>
      </c>
      <c r="C5" s="416" t="s">
        <v>817</v>
      </c>
      <c r="D5" s="416"/>
      <c r="E5" s="416"/>
      <c r="F5" s="416"/>
      <c r="G5" s="416"/>
      <c r="H5" s="416"/>
      <c r="I5" s="416"/>
      <c r="J5" s="417" t="s">
        <v>710</v>
      </c>
      <c r="K5" s="418"/>
      <c r="L5" s="418"/>
      <c r="M5" s="418"/>
      <c r="N5" s="418"/>
      <c r="O5" s="418"/>
      <c r="P5" s="318" t="s">
        <v>826</v>
      </c>
      <c r="Q5" s="318"/>
      <c r="R5" s="318"/>
      <c r="S5" s="318"/>
      <c r="T5" s="318"/>
      <c r="U5" s="318"/>
      <c r="V5" s="318"/>
      <c r="W5" s="318"/>
      <c r="X5" s="318"/>
      <c r="Y5" s="319">
        <v>0</v>
      </c>
      <c r="Z5" s="320"/>
      <c r="AA5" s="320"/>
      <c r="AB5" s="321"/>
      <c r="AC5" s="1049" t="s">
        <v>827</v>
      </c>
      <c r="AD5" s="1049"/>
      <c r="AE5" s="1049"/>
      <c r="AF5" s="1049"/>
      <c r="AG5" s="1049"/>
      <c r="AH5" s="325" t="s">
        <v>710</v>
      </c>
      <c r="AI5" s="326"/>
      <c r="AJ5" s="326"/>
      <c r="AK5" s="326"/>
      <c r="AL5" s="327" t="s">
        <v>710</v>
      </c>
      <c r="AM5" s="328"/>
      <c r="AN5" s="328"/>
      <c r="AO5" s="329"/>
      <c r="AP5" s="322" t="s">
        <v>710</v>
      </c>
      <c r="AQ5" s="322"/>
      <c r="AR5" s="322"/>
      <c r="AS5" s="322"/>
      <c r="AT5" s="322"/>
      <c r="AU5" s="322"/>
      <c r="AV5" s="322"/>
      <c r="AW5" s="322"/>
      <c r="AX5" s="322"/>
      <c r="AY5">
        <f>COUNTA($C$5)</f>
        <v>1</v>
      </c>
    </row>
    <row r="6" spans="1:51" ht="26.25" customHeight="1" x14ac:dyDescent="0.15">
      <c r="A6" s="1050">
        <v>3</v>
      </c>
      <c r="B6" s="1050">
        <v>1</v>
      </c>
      <c r="C6" s="416" t="s">
        <v>818</v>
      </c>
      <c r="D6" s="416"/>
      <c r="E6" s="416"/>
      <c r="F6" s="416"/>
      <c r="G6" s="416"/>
      <c r="H6" s="416"/>
      <c r="I6" s="416"/>
      <c r="J6" s="417" t="s">
        <v>710</v>
      </c>
      <c r="K6" s="418"/>
      <c r="L6" s="418"/>
      <c r="M6" s="418"/>
      <c r="N6" s="418"/>
      <c r="O6" s="418"/>
      <c r="P6" s="318" t="s">
        <v>826</v>
      </c>
      <c r="Q6" s="318"/>
      <c r="R6" s="318"/>
      <c r="S6" s="318"/>
      <c r="T6" s="318"/>
      <c r="U6" s="318"/>
      <c r="V6" s="318"/>
      <c r="W6" s="318"/>
      <c r="X6" s="318"/>
      <c r="Y6" s="319">
        <v>0</v>
      </c>
      <c r="Z6" s="320"/>
      <c r="AA6" s="320"/>
      <c r="AB6" s="321"/>
      <c r="AC6" s="1049" t="s">
        <v>827</v>
      </c>
      <c r="AD6" s="1049"/>
      <c r="AE6" s="1049"/>
      <c r="AF6" s="1049"/>
      <c r="AG6" s="1049"/>
      <c r="AH6" s="325" t="s">
        <v>710</v>
      </c>
      <c r="AI6" s="326"/>
      <c r="AJ6" s="326"/>
      <c r="AK6" s="326"/>
      <c r="AL6" s="327" t="s">
        <v>710</v>
      </c>
      <c r="AM6" s="328"/>
      <c r="AN6" s="328"/>
      <c r="AO6" s="329"/>
      <c r="AP6" s="322" t="s">
        <v>710</v>
      </c>
      <c r="AQ6" s="322"/>
      <c r="AR6" s="322"/>
      <c r="AS6" s="322"/>
      <c r="AT6" s="322"/>
      <c r="AU6" s="322"/>
      <c r="AV6" s="322"/>
      <c r="AW6" s="322"/>
      <c r="AX6" s="322"/>
      <c r="AY6">
        <f>COUNTA($C$6)</f>
        <v>1</v>
      </c>
    </row>
    <row r="7" spans="1:51" ht="26.25" customHeight="1" x14ac:dyDescent="0.15">
      <c r="A7" s="1050">
        <v>4</v>
      </c>
      <c r="B7" s="1050">
        <v>1</v>
      </c>
      <c r="C7" s="416" t="s">
        <v>819</v>
      </c>
      <c r="D7" s="416"/>
      <c r="E7" s="416"/>
      <c r="F7" s="416"/>
      <c r="G7" s="416"/>
      <c r="H7" s="416"/>
      <c r="I7" s="416"/>
      <c r="J7" s="417" t="s">
        <v>710</v>
      </c>
      <c r="K7" s="418"/>
      <c r="L7" s="418"/>
      <c r="M7" s="418"/>
      <c r="N7" s="418"/>
      <c r="O7" s="418"/>
      <c r="P7" s="318" t="s">
        <v>826</v>
      </c>
      <c r="Q7" s="318"/>
      <c r="R7" s="318"/>
      <c r="S7" s="318"/>
      <c r="T7" s="318"/>
      <c r="U7" s="318"/>
      <c r="V7" s="318"/>
      <c r="W7" s="318"/>
      <c r="X7" s="318"/>
      <c r="Y7" s="319">
        <v>0</v>
      </c>
      <c r="Z7" s="320"/>
      <c r="AA7" s="320"/>
      <c r="AB7" s="321"/>
      <c r="AC7" s="1049" t="s">
        <v>827</v>
      </c>
      <c r="AD7" s="1049"/>
      <c r="AE7" s="1049"/>
      <c r="AF7" s="1049"/>
      <c r="AG7" s="1049"/>
      <c r="AH7" s="325" t="s">
        <v>710</v>
      </c>
      <c r="AI7" s="326"/>
      <c r="AJ7" s="326"/>
      <c r="AK7" s="326"/>
      <c r="AL7" s="327" t="s">
        <v>710</v>
      </c>
      <c r="AM7" s="328"/>
      <c r="AN7" s="328"/>
      <c r="AO7" s="329"/>
      <c r="AP7" s="322" t="s">
        <v>710</v>
      </c>
      <c r="AQ7" s="322"/>
      <c r="AR7" s="322"/>
      <c r="AS7" s="322"/>
      <c r="AT7" s="322"/>
      <c r="AU7" s="322"/>
      <c r="AV7" s="322"/>
      <c r="AW7" s="322"/>
      <c r="AX7" s="322"/>
      <c r="AY7">
        <f>COUNTA($C$7)</f>
        <v>1</v>
      </c>
    </row>
    <row r="8" spans="1:51" ht="26.25" customHeight="1" x14ac:dyDescent="0.15">
      <c r="A8" s="1050">
        <v>5</v>
      </c>
      <c r="B8" s="1050">
        <v>1</v>
      </c>
      <c r="C8" s="416" t="s">
        <v>820</v>
      </c>
      <c r="D8" s="416"/>
      <c r="E8" s="416"/>
      <c r="F8" s="416"/>
      <c r="G8" s="416"/>
      <c r="H8" s="416"/>
      <c r="I8" s="416"/>
      <c r="J8" s="417" t="s">
        <v>710</v>
      </c>
      <c r="K8" s="418"/>
      <c r="L8" s="418"/>
      <c r="M8" s="418"/>
      <c r="N8" s="418"/>
      <c r="O8" s="418"/>
      <c r="P8" s="318" t="s">
        <v>826</v>
      </c>
      <c r="Q8" s="318"/>
      <c r="R8" s="318"/>
      <c r="S8" s="318"/>
      <c r="T8" s="318"/>
      <c r="U8" s="318"/>
      <c r="V8" s="318"/>
      <c r="W8" s="318"/>
      <c r="X8" s="318"/>
      <c r="Y8" s="319">
        <v>0</v>
      </c>
      <c r="Z8" s="320"/>
      <c r="AA8" s="320"/>
      <c r="AB8" s="321"/>
      <c r="AC8" s="1049" t="s">
        <v>827</v>
      </c>
      <c r="AD8" s="1049"/>
      <c r="AE8" s="1049"/>
      <c r="AF8" s="1049"/>
      <c r="AG8" s="1049"/>
      <c r="AH8" s="325" t="s">
        <v>710</v>
      </c>
      <c r="AI8" s="326"/>
      <c r="AJ8" s="326"/>
      <c r="AK8" s="326"/>
      <c r="AL8" s="327" t="s">
        <v>710</v>
      </c>
      <c r="AM8" s="328"/>
      <c r="AN8" s="328"/>
      <c r="AO8" s="329"/>
      <c r="AP8" s="322" t="s">
        <v>710</v>
      </c>
      <c r="AQ8" s="322"/>
      <c r="AR8" s="322"/>
      <c r="AS8" s="322"/>
      <c r="AT8" s="322"/>
      <c r="AU8" s="322"/>
      <c r="AV8" s="322"/>
      <c r="AW8" s="322"/>
      <c r="AX8" s="322"/>
      <c r="AY8">
        <f>COUNTA($C$8)</f>
        <v>1</v>
      </c>
    </row>
    <row r="9" spans="1:51" ht="26.25" customHeight="1" x14ac:dyDescent="0.15">
      <c r="A9" s="1050">
        <v>6</v>
      </c>
      <c r="B9" s="1050">
        <v>1</v>
      </c>
      <c r="C9" s="416" t="s">
        <v>821</v>
      </c>
      <c r="D9" s="416"/>
      <c r="E9" s="416"/>
      <c r="F9" s="416"/>
      <c r="G9" s="416"/>
      <c r="H9" s="416"/>
      <c r="I9" s="416"/>
      <c r="J9" s="417" t="s">
        <v>710</v>
      </c>
      <c r="K9" s="418"/>
      <c r="L9" s="418"/>
      <c r="M9" s="418"/>
      <c r="N9" s="418"/>
      <c r="O9" s="418"/>
      <c r="P9" s="318" t="s">
        <v>826</v>
      </c>
      <c r="Q9" s="318"/>
      <c r="R9" s="318"/>
      <c r="S9" s="318"/>
      <c r="T9" s="318"/>
      <c r="U9" s="318"/>
      <c r="V9" s="318"/>
      <c r="W9" s="318"/>
      <c r="X9" s="318"/>
      <c r="Y9" s="319">
        <v>0</v>
      </c>
      <c r="Z9" s="320"/>
      <c r="AA9" s="320"/>
      <c r="AB9" s="321"/>
      <c r="AC9" s="1049" t="s">
        <v>827</v>
      </c>
      <c r="AD9" s="1049"/>
      <c r="AE9" s="1049"/>
      <c r="AF9" s="1049"/>
      <c r="AG9" s="1049"/>
      <c r="AH9" s="325" t="s">
        <v>710</v>
      </c>
      <c r="AI9" s="326"/>
      <c r="AJ9" s="326"/>
      <c r="AK9" s="326"/>
      <c r="AL9" s="327" t="s">
        <v>710</v>
      </c>
      <c r="AM9" s="328"/>
      <c r="AN9" s="328"/>
      <c r="AO9" s="329"/>
      <c r="AP9" s="322" t="s">
        <v>710</v>
      </c>
      <c r="AQ9" s="322"/>
      <c r="AR9" s="322"/>
      <c r="AS9" s="322"/>
      <c r="AT9" s="322"/>
      <c r="AU9" s="322"/>
      <c r="AV9" s="322"/>
      <c r="AW9" s="322"/>
      <c r="AX9" s="322"/>
      <c r="AY9">
        <f>COUNTA($C$9)</f>
        <v>1</v>
      </c>
    </row>
    <row r="10" spans="1:51" ht="26.25" customHeight="1" x14ac:dyDescent="0.15">
      <c r="A10" s="1050">
        <v>7</v>
      </c>
      <c r="B10" s="1050">
        <v>1</v>
      </c>
      <c r="C10" s="416" t="s">
        <v>822</v>
      </c>
      <c r="D10" s="416"/>
      <c r="E10" s="416"/>
      <c r="F10" s="416"/>
      <c r="G10" s="416"/>
      <c r="H10" s="416"/>
      <c r="I10" s="416"/>
      <c r="J10" s="417" t="s">
        <v>710</v>
      </c>
      <c r="K10" s="418"/>
      <c r="L10" s="418"/>
      <c r="M10" s="418"/>
      <c r="N10" s="418"/>
      <c r="O10" s="418"/>
      <c r="P10" s="318" t="s">
        <v>826</v>
      </c>
      <c r="Q10" s="318"/>
      <c r="R10" s="318"/>
      <c r="S10" s="318"/>
      <c r="T10" s="318"/>
      <c r="U10" s="318"/>
      <c r="V10" s="318"/>
      <c r="W10" s="318"/>
      <c r="X10" s="318"/>
      <c r="Y10" s="319">
        <v>0</v>
      </c>
      <c r="Z10" s="320"/>
      <c r="AA10" s="320"/>
      <c r="AB10" s="321"/>
      <c r="AC10" s="1049" t="s">
        <v>827</v>
      </c>
      <c r="AD10" s="1049"/>
      <c r="AE10" s="1049"/>
      <c r="AF10" s="1049"/>
      <c r="AG10" s="1049"/>
      <c r="AH10" s="325" t="s">
        <v>710</v>
      </c>
      <c r="AI10" s="326"/>
      <c r="AJ10" s="326"/>
      <c r="AK10" s="326"/>
      <c r="AL10" s="327" t="s">
        <v>710</v>
      </c>
      <c r="AM10" s="328"/>
      <c r="AN10" s="328"/>
      <c r="AO10" s="329"/>
      <c r="AP10" s="322" t="s">
        <v>710</v>
      </c>
      <c r="AQ10" s="322"/>
      <c r="AR10" s="322"/>
      <c r="AS10" s="322"/>
      <c r="AT10" s="322"/>
      <c r="AU10" s="322"/>
      <c r="AV10" s="322"/>
      <c r="AW10" s="322"/>
      <c r="AX10" s="322"/>
      <c r="AY10">
        <f>COUNTA($C$10)</f>
        <v>1</v>
      </c>
    </row>
    <row r="11" spans="1:51" ht="26.25" customHeight="1" x14ac:dyDescent="0.15">
      <c r="A11" s="1050">
        <v>8</v>
      </c>
      <c r="B11" s="1050">
        <v>1</v>
      </c>
      <c r="C11" s="416" t="s">
        <v>823</v>
      </c>
      <c r="D11" s="416"/>
      <c r="E11" s="416"/>
      <c r="F11" s="416"/>
      <c r="G11" s="416"/>
      <c r="H11" s="416"/>
      <c r="I11" s="416"/>
      <c r="J11" s="417" t="s">
        <v>710</v>
      </c>
      <c r="K11" s="418"/>
      <c r="L11" s="418"/>
      <c r="M11" s="418"/>
      <c r="N11" s="418"/>
      <c r="O11" s="418"/>
      <c r="P11" s="318" t="s">
        <v>826</v>
      </c>
      <c r="Q11" s="318"/>
      <c r="R11" s="318"/>
      <c r="S11" s="318"/>
      <c r="T11" s="318"/>
      <c r="U11" s="318"/>
      <c r="V11" s="318"/>
      <c r="W11" s="318"/>
      <c r="X11" s="318"/>
      <c r="Y11" s="319">
        <v>0</v>
      </c>
      <c r="Z11" s="320"/>
      <c r="AA11" s="320"/>
      <c r="AB11" s="321"/>
      <c r="AC11" s="1049" t="s">
        <v>827</v>
      </c>
      <c r="AD11" s="1049"/>
      <c r="AE11" s="1049"/>
      <c r="AF11" s="1049"/>
      <c r="AG11" s="1049"/>
      <c r="AH11" s="325" t="s">
        <v>710</v>
      </c>
      <c r="AI11" s="326"/>
      <c r="AJ11" s="326"/>
      <c r="AK11" s="326"/>
      <c r="AL11" s="327" t="s">
        <v>710</v>
      </c>
      <c r="AM11" s="328"/>
      <c r="AN11" s="328"/>
      <c r="AO11" s="329"/>
      <c r="AP11" s="322" t="s">
        <v>710</v>
      </c>
      <c r="AQ11" s="322"/>
      <c r="AR11" s="322"/>
      <c r="AS11" s="322"/>
      <c r="AT11" s="322"/>
      <c r="AU11" s="322"/>
      <c r="AV11" s="322"/>
      <c r="AW11" s="322"/>
      <c r="AX11" s="322"/>
      <c r="AY11">
        <f>COUNTA($C$11)</f>
        <v>1</v>
      </c>
    </row>
    <row r="12" spans="1:51" ht="26.25" customHeight="1" x14ac:dyDescent="0.15">
      <c r="A12" s="1050">
        <v>9</v>
      </c>
      <c r="B12" s="1050">
        <v>1</v>
      </c>
      <c r="C12" s="416" t="s">
        <v>824</v>
      </c>
      <c r="D12" s="416"/>
      <c r="E12" s="416"/>
      <c r="F12" s="416"/>
      <c r="G12" s="416"/>
      <c r="H12" s="416"/>
      <c r="I12" s="416"/>
      <c r="J12" s="417" t="s">
        <v>710</v>
      </c>
      <c r="K12" s="418"/>
      <c r="L12" s="418"/>
      <c r="M12" s="418"/>
      <c r="N12" s="418"/>
      <c r="O12" s="418"/>
      <c r="P12" s="318" t="s">
        <v>826</v>
      </c>
      <c r="Q12" s="318"/>
      <c r="R12" s="318"/>
      <c r="S12" s="318"/>
      <c r="T12" s="318"/>
      <c r="U12" s="318"/>
      <c r="V12" s="318"/>
      <c r="W12" s="318"/>
      <c r="X12" s="318"/>
      <c r="Y12" s="319">
        <v>0</v>
      </c>
      <c r="Z12" s="320"/>
      <c r="AA12" s="320"/>
      <c r="AB12" s="321"/>
      <c r="AC12" s="1049" t="s">
        <v>827</v>
      </c>
      <c r="AD12" s="1049"/>
      <c r="AE12" s="1049"/>
      <c r="AF12" s="1049"/>
      <c r="AG12" s="1049"/>
      <c r="AH12" s="325" t="s">
        <v>710</v>
      </c>
      <c r="AI12" s="326"/>
      <c r="AJ12" s="326"/>
      <c r="AK12" s="326"/>
      <c r="AL12" s="327" t="s">
        <v>710</v>
      </c>
      <c r="AM12" s="328"/>
      <c r="AN12" s="328"/>
      <c r="AO12" s="329"/>
      <c r="AP12" s="322" t="s">
        <v>710</v>
      </c>
      <c r="AQ12" s="322"/>
      <c r="AR12" s="322"/>
      <c r="AS12" s="322"/>
      <c r="AT12" s="322"/>
      <c r="AU12" s="322"/>
      <c r="AV12" s="322"/>
      <c r="AW12" s="322"/>
      <c r="AX12" s="322"/>
      <c r="AY12">
        <f>COUNTA($C$12)</f>
        <v>1</v>
      </c>
    </row>
    <row r="13" spans="1:51" ht="26.25" customHeight="1" x14ac:dyDescent="0.15">
      <c r="A13" s="1050">
        <v>10</v>
      </c>
      <c r="B13" s="1050">
        <v>1</v>
      </c>
      <c r="C13" s="416" t="s">
        <v>825</v>
      </c>
      <c r="D13" s="416"/>
      <c r="E13" s="416"/>
      <c r="F13" s="416"/>
      <c r="G13" s="416"/>
      <c r="H13" s="416"/>
      <c r="I13" s="416"/>
      <c r="J13" s="417" t="s">
        <v>710</v>
      </c>
      <c r="K13" s="418"/>
      <c r="L13" s="418"/>
      <c r="M13" s="418"/>
      <c r="N13" s="418"/>
      <c r="O13" s="418"/>
      <c r="P13" s="318" t="s">
        <v>826</v>
      </c>
      <c r="Q13" s="318"/>
      <c r="R13" s="318"/>
      <c r="S13" s="318"/>
      <c r="T13" s="318"/>
      <c r="U13" s="318"/>
      <c r="V13" s="318"/>
      <c r="W13" s="318"/>
      <c r="X13" s="318"/>
      <c r="Y13" s="319">
        <v>0</v>
      </c>
      <c r="Z13" s="320"/>
      <c r="AA13" s="320"/>
      <c r="AB13" s="321"/>
      <c r="AC13" s="1049" t="s">
        <v>827</v>
      </c>
      <c r="AD13" s="1049"/>
      <c r="AE13" s="1049"/>
      <c r="AF13" s="1049"/>
      <c r="AG13" s="1049"/>
      <c r="AH13" s="325" t="s">
        <v>710</v>
      </c>
      <c r="AI13" s="326"/>
      <c r="AJ13" s="326"/>
      <c r="AK13" s="326"/>
      <c r="AL13" s="327" t="s">
        <v>710</v>
      </c>
      <c r="AM13" s="328"/>
      <c r="AN13" s="328"/>
      <c r="AO13" s="329"/>
      <c r="AP13" s="322" t="s">
        <v>710</v>
      </c>
      <c r="AQ13" s="322"/>
      <c r="AR13" s="322"/>
      <c r="AS13" s="322"/>
      <c r="AT13" s="322"/>
      <c r="AU13" s="322"/>
      <c r="AV13" s="322"/>
      <c r="AW13" s="322"/>
      <c r="AX13" s="322"/>
      <c r="AY13">
        <f>COUNTA($C$13)</f>
        <v>1</v>
      </c>
    </row>
    <row r="14" spans="1:51" ht="26.25" hidden="1" customHeight="1" x14ac:dyDescent="0.15">
      <c r="A14" s="1050">
        <v>11</v>
      </c>
      <c r="B14" s="105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50">
        <v>12</v>
      </c>
      <c r="B15" s="105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50">
        <v>13</v>
      </c>
      <c r="B16" s="105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50">
        <v>14</v>
      </c>
      <c r="B17" s="105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50">
        <v>15</v>
      </c>
      <c r="B18" s="105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50">
        <v>16</v>
      </c>
      <c r="B19" s="105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50">
        <v>17</v>
      </c>
      <c r="B20" s="105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50">
        <v>18</v>
      </c>
      <c r="B21" s="105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50">
        <v>19</v>
      </c>
      <c r="B22" s="105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50">
        <v>20</v>
      </c>
      <c r="B23" s="105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50">
        <v>21</v>
      </c>
      <c r="B24" s="105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50">
        <v>22</v>
      </c>
      <c r="B25" s="105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50">
        <v>23</v>
      </c>
      <c r="B26" s="105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50">
        <v>24</v>
      </c>
      <c r="B27" s="105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50">
        <v>25</v>
      </c>
      <c r="B28" s="105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50">
        <v>26</v>
      </c>
      <c r="B29" s="105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50">
        <v>27</v>
      </c>
      <c r="B30" s="105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50">
        <v>28</v>
      </c>
      <c r="B31" s="1050">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50">
        <v>29</v>
      </c>
      <c r="B32" s="1050">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50">
        <v>30</v>
      </c>
      <c r="B33" s="1050">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31"/>
      <c r="AP36" s="432" t="s">
        <v>296</v>
      </c>
      <c r="AQ36" s="432"/>
      <c r="AR36" s="432"/>
      <c r="AS36" s="432"/>
      <c r="AT36" s="432"/>
      <c r="AU36" s="432"/>
      <c r="AV36" s="432"/>
      <c r="AW36" s="432"/>
      <c r="AX36" s="432"/>
      <c r="AY36">
        <f>$AY$34</f>
        <v>0</v>
      </c>
    </row>
    <row r="37" spans="1:51" ht="26.25" hidden="1" customHeight="1" x14ac:dyDescent="0.15">
      <c r="A37" s="1050">
        <v>1</v>
      </c>
      <c r="B37" s="1050">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50">
        <v>2</v>
      </c>
      <c r="B38" s="1050">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50">
        <v>3</v>
      </c>
      <c r="B39" s="105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50">
        <v>4</v>
      </c>
      <c r="B40" s="105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50">
        <v>5</v>
      </c>
      <c r="B41" s="105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50">
        <v>6</v>
      </c>
      <c r="B42" s="105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50">
        <v>7</v>
      </c>
      <c r="B43" s="105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50">
        <v>8</v>
      </c>
      <c r="B44" s="105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50">
        <v>9</v>
      </c>
      <c r="B45" s="105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50">
        <v>10</v>
      </c>
      <c r="B46" s="105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50">
        <v>11</v>
      </c>
      <c r="B47" s="105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50">
        <v>12</v>
      </c>
      <c r="B48" s="105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50">
        <v>13</v>
      </c>
      <c r="B49" s="105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50">
        <v>14</v>
      </c>
      <c r="B50" s="105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50">
        <v>15</v>
      </c>
      <c r="B51" s="105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50">
        <v>16</v>
      </c>
      <c r="B52" s="105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50">
        <v>17</v>
      </c>
      <c r="B53" s="105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50">
        <v>18</v>
      </c>
      <c r="B54" s="105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50">
        <v>19</v>
      </c>
      <c r="B55" s="105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50">
        <v>20</v>
      </c>
      <c r="B56" s="105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50">
        <v>21</v>
      </c>
      <c r="B57" s="105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50">
        <v>22</v>
      </c>
      <c r="B58" s="105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50">
        <v>23</v>
      </c>
      <c r="B59" s="105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50">
        <v>24</v>
      </c>
      <c r="B60" s="105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50">
        <v>25</v>
      </c>
      <c r="B61" s="105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50">
        <v>26</v>
      </c>
      <c r="B62" s="105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50">
        <v>27</v>
      </c>
      <c r="B63" s="105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50">
        <v>28</v>
      </c>
      <c r="B64" s="105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50">
        <v>29</v>
      </c>
      <c r="B65" s="105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50">
        <v>30</v>
      </c>
      <c r="B66" s="105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31"/>
      <c r="AP69" s="432" t="s">
        <v>296</v>
      </c>
      <c r="AQ69" s="432"/>
      <c r="AR69" s="432"/>
      <c r="AS69" s="432"/>
      <c r="AT69" s="432"/>
      <c r="AU69" s="432"/>
      <c r="AV69" s="432"/>
      <c r="AW69" s="432"/>
      <c r="AX69" s="432"/>
      <c r="AY69" s="34">
        <f t="shared" ref="AY69:AY70" si="0">$AY$67</f>
        <v>0</v>
      </c>
    </row>
    <row r="70" spans="1:51" ht="26.25" hidden="1" customHeight="1" x14ac:dyDescent="0.15">
      <c r="A70" s="1050">
        <v>1</v>
      </c>
      <c r="B70" s="1050">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50">
        <v>2</v>
      </c>
      <c r="B71" s="1050">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50">
        <v>3</v>
      </c>
      <c r="B72" s="1050">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50">
        <v>4</v>
      </c>
      <c r="B73" s="105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50">
        <v>5</v>
      </c>
      <c r="B74" s="105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50">
        <v>6</v>
      </c>
      <c r="B75" s="105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50">
        <v>7</v>
      </c>
      <c r="B76" s="105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50">
        <v>8</v>
      </c>
      <c r="B77" s="105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50">
        <v>9</v>
      </c>
      <c r="B78" s="105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50">
        <v>10</v>
      </c>
      <c r="B79" s="105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50">
        <v>11</v>
      </c>
      <c r="B80" s="105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50">
        <v>12</v>
      </c>
      <c r="B81" s="105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50">
        <v>13</v>
      </c>
      <c r="B82" s="105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50">
        <v>14</v>
      </c>
      <c r="B83" s="105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50">
        <v>15</v>
      </c>
      <c r="B84" s="105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50">
        <v>16</v>
      </c>
      <c r="B85" s="105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50">
        <v>17</v>
      </c>
      <c r="B86" s="105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50">
        <v>18</v>
      </c>
      <c r="B87" s="105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50">
        <v>19</v>
      </c>
      <c r="B88" s="105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50">
        <v>20</v>
      </c>
      <c r="B89" s="105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50">
        <v>21</v>
      </c>
      <c r="B90" s="105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50">
        <v>22</v>
      </c>
      <c r="B91" s="105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50">
        <v>23</v>
      </c>
      <c r="B92" s="105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50">
        <v>24</v>
      </c>
      <c r="B93" s="105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50">
        <v>25</v>
      </c>
      <c r="B94" s="105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50">
        <v>26</v>
      </c>
      <c r="B95" s="105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50">
        <v>27</v>
      </c>
      <c r="B96" s="105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50">
        <v>28</v>
      </c>
      <c r="B97" s="105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50">
        <v>29</v>
      </c>
      <c r="B98" s="105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50">
        <v>30</v>
      </c>
      <c r="B99" s="105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31"/>
      <c r="AP102" s="432" t="s">
        <v>296</v>
      </c>
      <c r="AQ102" s="432"/>
      <c r="AR102" s="432"/>
      <c r="AS102" s="432"/>
      <c r="AT102" s="432"/>
      <c r="AU102" s="432"/>
      <c r="AV102" s="432"/>
      <c r="AW102" s="432"/>
      <c r="AX102" s="432"/>
      <c r="AY102" s="34">
        <f t="shared" ref="AY102:AY103" si="1">$AY$100</f>
        <v>0</v>
      </c>
    </row>
    <row r="103" spans="1:51" ht="26.25" hidden="1" customHeight="1" x14ac:dyDescent="0.15">
      <c r="A103" s="1050">
        <v>1</v>
      </c>
      <c r="B103" s="105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50">
        <v>2</v>
      </c>
      <c r="B104" s="105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50">
        <v>3</v>
      </c>
      <c r="B105" s="105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50">
        <v>4</v>
      </c>
      <c r="B106" s="105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50">
        <v>5</v>
      </c>
      <c r="B107" s="105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50">
        <v>6</v>
      </c>
      <c r="B108" s="105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50">
        <v>7</v>
      </c>
      <c r="B109" s="105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50">
        <v>8</v>
      </c>
      <c r="B110" s="105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50">
        <v>9</v>
      </c>
      <c r="B111" s="105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50">
        <v>10</v>
      </c>
      <c r="B112" s="105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50">
        <v>11</v>
      </c>
      <c r="B113" s="105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50">
        <v>12</v>
      </c>
      <c r="B114" s="105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50">
        <v>13</v>
      </c>
      <c r="B115" s="105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50">
        <v>14</v>
      </c>
      <c r="B116" s="105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50">
        <v>15</v>
      </c>
      <c r="B117" s="105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50">
        <v>16</v>
      </c>
      <c r="B118" s="105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50">
        <v>17</v>
      </c>
      <c r="B119" s="105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50">
        <v>18</v>
      </c>
      <c r="B120" s="105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50">
        <v>19</v>
      </c>
      <c r="B121" s="105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50">
        <v>20</v>
      </c>
      <c r="B122" s="105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50">
        <v>21</v>
      </c>
      <c r="B123" s="105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50">
        <v>22</v>
      </c>
      <c r="B124" s="105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50">
        <v>23</v>
      </c>
      <c r="B125" s="105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50">
        <v>24</v>
      </c>
      <c r="B126" s="105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50">
        <v>25</v>
      </c>
      <c r="B127" s="105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50">
        <v>26</v>
      </c>
      <c r="B128" s="105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50">
        <v>27</v>
      </c>
      <c r="B129" s="105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50">
        <v>28</v>
      </c>
      <c r="B130" s="105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50">
        <v>29</v>
      </c>
      <c r="B131" s="105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50">
        <v>30</v>
      </c>
      <c r="B132" s="105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31"/>
      <c r="AP135" s="432" t="s">
        <v>296</v>
      </c>
      <c r="AQ135" s="432"/>
      <c r="AR135" s="432"/>
      <c r="AS135" s="432"/>
      <c r="AT135" s="432"/>
      <c r="AU135" s="432"/>
      <c r="AV135" s="432"/>
      <c r="AW135" s="432"/>
      <c r="AX135" s="432"/>
      <c r="AY135" s="34">
        <f t="shared" ref="AY135:AY136" si="2">$AY$133</f>
        <v>0</v>
      </c>
    </row>
    <row r="136" spans="1:51" ht="26.25" hidden="1" customHeight="1" x14ac:dyDescent="0.15">
      <c r="A136" s="1050">
        <v>1</v>
      </c>
      <c r="B136" s="105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50">
        <v>2</v>
      </c>
      <c r="B137" s="105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50">
        <v>3</v>
      </c>
      <c r="B138" s="105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50">
        <v>4</v>
      </c>
      <c r="B139" s="105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50">
        <v>5</v>
      </c>
      <c r="B140" s="105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50">
        <v>6</v>
      </c>
      <c r="B141" s="105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50">
        <v>7</v>
      </c>
      <c r="B142" s="105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50">
        <v>8</v>
      </c>
      <c r="B143" s="105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50">
        <v>9</v>
      </c>
      <c r="B144" s="105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50">
        <v>10</v>
      </c>
      <c r="B145" s="105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50">
        <v>11</v>
      </c>
      <c r="B146" s="105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50">
        <v>12</v>
      </c>
      <c r="B147" s="105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50">
        <v>13</v>
      </c>
      <c r="B148" s="105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50">
        <v>14</v>
      </c>
      <c r="B149" s="105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50">
        <v>15</v>
      </c>
      <c r="B150" s="105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50">
        <v>16</v>
      </c>
      <c r="B151" s="105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50">
        <v>17</v>
      </c>
      <c r="B152" s="105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50">
        <v>18</v>
      </c>
      <c r="B153" s="105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50">
        <v>19</v>
      </c>
      <c r="B154" s="105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50">
        <v>20</v>
      </c>
      <c r="B155" s="105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50">
        <v>21</v>
      </c>
      <c r="B156" s="105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50">
        <v>22</v>
      </c>
      <c r="B157" s="105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50">
        <v>23</v>
      </c>
      <c r="B158" s="105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50">
        <v>24</v>
      </c>
      <c r="B159" s="105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50">
        <v>25</v>
      </c>
      <c r="B160" s="105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50">
        <v>26</v>
      </c>
      <c r="B161" s="105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50">
        <v>27</v>
      </c>
      <c r="B162" s="105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50">
        <v>28</v>
      </c>
      <c r="B163" s="105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50">
        <v>29</v>
      </c>
      <c r="B164" s="105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50">
        <v>30</v>
      </c>
      <c r="B165" s="105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31"/>
      <c r="AP168" s="432" t="s">
        <v>296</v>
      </c>
      <c r="AQ168" s="432"/>
      <c r="AR168" s="432"/>
      <c r="AS168" s="432"/>
      <c r="AT168" s="432"/>
      <c r="AU168" s="432"/>
      <c r="AV168" s="432"/>
      <c r="AW168" s="432"/>
      <c r="AX168" s="432"/>
      <c r="AY168" s="34">
        <f t="shared" ref="AY168:AY169" si="3">$AY$166</f>
        <v>0</v>
      </c>
    </row>
    <row r="169" spans="1:51" ht="26.25" hidden="1" customHeight="1" x14ac:dyDescent="0.15">
      <c r="A169" s="1050">
        <v>1</v>
      </c>
      <c r="B169" s="105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50">
        <v>2</v>
      </c>
      <c r="B170" s="105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50">
        <v>3</v>
      </c>
      <c r="B171" s="105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50">
        <v>4</v>
      </c>
      <c r="B172" s="105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50">
        <v>5</v>
      </c>
      <c r="B173" s="105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50">
        <v>6</v>
      </c>
      <c r="B174" s="105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50">
        <v>7</v>
      </c>
      <c r="B175" s="105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50">
        <v>8</v>
      </c>
      <c r="B176" s="105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50">
        <v>9</v>
      </c>
      <c r="B177" s="105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50">
        <v>10</v>
      </c>
      <c r="B178" s="105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50">
        <v>11</v>
      </c>
      <c r="B179" s="105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50">
        <v>12</v>
      </c>
      <c r="B180" s="105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50">
        <v>13</v>
      </c>
      <c r="B181" s="105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50">
        <v>14</v>
      </c>
      <c r="B182" s="105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50">
        <v>15</v>
      </c>
      <c r="B183" s="105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50">
        <v>16</v>
      </c>
      <c r="B184" s="105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50">
        <v>17</v>
      </c>
      <c r="B185" s="105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50">
        <v>18</v>
      </c>
      <c r="B186" s="105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50">
        <v>19</v>
      </c>
      <c r="B187" s="105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50">
        <v>20</v>
      </c>
      <c r="B188" s="105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50">
        <v>21</v>
      </c>
      <c r="B189" s="105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50">
        <v>22</v>
      </c>
      <c r="B190" s="105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50">
        <v>23</v>
      </c>
      <c r="B191" s="105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50">
        <v>24</v>
      </c>
      <c r="B192" s="105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50">
        <v>25</v>
      </c>
      <c r="B193" s="105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50">
        <v>26</v>
      </c>
      <c r="B194" s="105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50">
        <v>27</v>
      </c>
      <c r="B195" s="105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50">
        <v>28</v>
      </c>
      <c r="B196" s="105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50">
        <v>29</v>
      </c>
      <c r="B197" s="105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50">
        <v>30</v>
      </c>
      <c r="B198" s="105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31"/>
      <c r="AP201" s="432" t="s">
        <v>296</v>
      </c>
      <c r="AQ201" s="432"/>
      <c r="AR201" s="432"/>
      <c r="AS201" s="432"/>
      <c r="AT201" s="432"/>
      <c r="AU201" s="432"/>
      <c r="AV201" s="432"/>
      <c r="AW201" s="432"/>
      <c r="AX201" s="432"/>
      <c r="AY201" s="34">
        <f t="shared" ref="AY201:AY202" si="4">$AY$199</f>
        <v>0</v>
      </c>
    </row>
    <row r="202" spans="1:51" ht="26.25" hidden="1" customHeight="1" x14ac:dyDescent="0.15">
      <c r="A202" s="1050">
        <v>1</v>
      </c>
      <c r="B202" s="1050">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50">
        <v>2</v>
      </c>
      <c r="B203" s="105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50">
        <v>3</v>
      </c>
      <c r="B204" s="105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50">
        <v>4</v>
      </c>
      <c r="B205" s="105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50">
        <v>5</v>
      </c>
      <c r="B206" s="105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50">
        <v>6</v>
      </c>
      <c r="B207" s="105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50">
        <v>7</v>
      </c>
      <c r="B208" s="105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50">
        <v>8</v>
      </c>
      <c r="B209" s="105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50">
        <v>9</v>
      </c>
      <c r="B210" s="105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50">
        <v>10</v>
      </c>
      <c r="B211" s="105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50">
        <v>11</v>
      </c>
      <c r="B212" s="105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50">
        <v>12</v>
      </c>
      <c r="B213" s="105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50">
        <v>13</v>
      </c>
      <c r="B214" s="105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50">
        <v>14</v>
      </c>
      <c r="B215" s="105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50">
        <v>15</v>
      </c>
      <c r="B216" s="105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50">
        <v>16</v>
      </c>
      <c r="B217" s="105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50">
        <v>17</v>
      </c>
      <c r="B218" s="105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50">
        <v>18</v>
      </c>
      <c r="B219" s="105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50">
        <v>19</v>
      </c>
      <c r="B220" s="105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50">
        <v>20</v>
      </c>
      <c r="B221" s="105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50">
        <v>21</v>
      </c>
      <c r="B222" s="105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50">
        <v>22</v>
      </c>
      <c r="B223" s="105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50">
        <v>23</v>
      </c>
      <c r="B224" s="105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50">
        <v>24</v>
      </c>
      <c r="B225" s="105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50">
        <v>25</v>
      </c>
      <c r="B226" s="105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50">
        <v>26</v>
      </c>
      <c r="B227" s="105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50">
        <v>27</v>
      </c>
      <c r="B228" s="105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50">
        <v>28</v>
      </c>
      <c r="B229" s="105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50">
        <v>29</v>
      </c>
      <c r="B230" s="105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50">
        <v>30</v>
      </c>
      <c r="B231" s="105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31"/>
      <c r="AP234" s="432" t="s">
        <v>296</v>
      </c>
      <c r="AQ234" s="432"/>
      <c r="AR234" s="432"/>
      <c r="AS234" s="432"/>
      <c r="AT234" s="432"/>
      <c r="AU234" s="432"/>
      <c r="AV234" s="432"/>
      <c r="AW234" s="432"/>
      <c r="AX234" s="432"/>
      <c r="AY234" s="91">
        <f>$AY$232</f>
        <v>0</v>
      </c>
    </row>
    <row r="235" spans="1:51" ht="26.25" hidden="1" customHeight="1" x14ac:dyDescent="0.15">
      <c r="A235" s="1050">
        <v>1</v>
      </c>
      <c r="B235" s="105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50">
        <v>2</v>
      </c>
      <c r="B236" s="105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50">
        <v>3</v>
      </c>
      <c r="B237" s="105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50">
        <v>4</v>
      </c>
      <c r="B238" s="105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50">
        <v>5</v>
      </c>
      <c r="B239" s="105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50">
        <v>6</v>
      </c>
      <c r="B240" s="105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50">
        <v>7</v>
      </c>
      <c r="B241" s="105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50">
        <v>8</v>
      </c>
      <c r="B242" s="105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50">
        <v>9</v>
      </c>
      <c r="B243" s="105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50">
        <v>10</v>
      </c>
      <c r="B244" s="105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50">
        <v>11</v>
      </c>
      <c r="B245" s="105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50">
        <v>12</v>
      </c>
      <c r="B246" s="105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50">
        <v>13</v>
      </c>
      <c r="B247" s="105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50">
        <v>14</v>
      </c>
      <c r="B248" s="105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50">
        <v>15</v>
      </c>
      <c r="B249" s="105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50">
        <v>16</v>
      </c>
      <c r="B250" s="105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50">
        <v>17</v>
      </c>
      <c r="B251" s="105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50">
        <v>18</v>
      </c>
      <c r="B252" s="105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50">
        <v>19</v>
      </c>
      <c r="B253" s="105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50">
        <v>20</v>
      </c>
      <c r="B254" s="105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50">
        <v>21</v>
      </c>
      <c r="B255" s="105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50">
        <v>22</v>
      </c>
      <c r="B256" s="105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50">
        <v>23</v>
      </c>
      <c r="B257" s="105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50">
        <v>24</v>
      </c>
      <c r="B258" s="105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50">
        <v>25</v>
      </c>
      <c r="B259" s="105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50">
        <v>26</v>
      </c>
      <c r="B260" s="105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50">
        <v>27</v>
      </c>
      <c r="B261" s="105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50">
        <v>28</v>
      </c>
      <c r="B262" s="105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50">
        <v>29</v>
      </c>
      <c r="B263" s="105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50">
        <v>30</v>
      </c>
      <c r="B264" s="105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31"/>
      <c r="AP267" s="432" t="s">
        <v>296</v>
      </c>
      <c r="AQ267" s="432"/>
      <c r="AR267" s="432"/>
      <c r="AS267" s="432"/>
      <c r="AT267" s="432"/>
      <c r="AU267" s="432"/>
      <c r="AV267" s="432"/>
      <c r="AW267" s="432"/>
      <c r="AX267" s="432"/>
      <c r="AY267" s="34">
        <f t="shared" ref="AY267:AY268" si="5">$AY$265</f>
        <v>0</v>
      </c>
    </row>
    <row r="268" spans="1:51" ht="26.25" hidden="1" customHeight="1" x14ac:dyDescent="0.15">
      <c r="A268" s="1050">
        <v>1</v>
      </c>
      <c r="B268" s="105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50">
        <v>2</v>
      </c>
      <c r="B269" s="105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50">
        <v>3</v>
      </c>
      <c r="B270" s="105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50">
        <v>4</v>
      </c>
      <c r="B271" s="105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50">
        <v>5</v>
      </c>
      <c r="B272" s="105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50">
        <v>6</v>
      </c>
      <c r="B273" s="105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50">
        <v>7</v>
      </c>
      <c r="B274" s="105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50">
        <v>8</v>
      </c>
      <c r="B275" s="105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50">
        <v>9</v>
      </c>
      <c r="B276" s="105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50">
        <v>10</v>
      </c>
      <c r="B277" s="105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50">
        <v>11</v>
      </c>
      <c r="B278" s="105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50">
        <v>12</v>
      </c>
      <c r="B279" s="105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50">
        <v>13</v>
      </c>
      <c r="B280" s="105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50">
        <v>14</v>
      </c>
      <c r="B281" s="105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50">
        <v>15</v>
      </c>
      <c r="B282" s="105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50">
        <v>16</v>
      </c>
      <c r="B283" s="105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50">
        <v>17</v>
      </c>
      <c r="B284" s="105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50">
        <v>18</v>
      </c>
      <c r="B285" s="105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50">
        <v>19</v>
      </c>
      <c r="B286" s="105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50">
        <v>20</v>
      </c>
      <c r="B287" s="105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50">
        <v>21</v>
      </c>
      <c r="B288" s="105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50">
        <v>22</v>
      </c>
      <c r="B289" s="105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50">
        <v>23</v>
      </c>
      <c r="B290" s="105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50">
        <v>24</v>
      </c>
      <c r="B291" s="105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50">
        <v>25</v>
      </c>
      <c r="B292" s="105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50">
        <v>26</v>
      </c>
      <c r="B293" s="105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50">
        <v>27</v>
      </c>
      <c r="B294" s="105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50">
        <v>28</v>
      </c>
      <c r="B295" s="105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50">
        <v>29</v>
      </c>
      <c r="B296" s="105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50">
        <v>30</v>
      </c>
      <c r="B297" s="105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31"/>
      <c r="AP300" s="432" t="s">
        <v>296</v>
      </c>
      <c r="AQ300" s="432"/>
      <c r="AR300" s="432"/>
      <c r="AS300" s="432"/>
      <c r="AT300" s="432"/>
      <c r="AU300" s="432"/>
      <c r="AV300" s="432"/>
      <c r="AW300" s="432"/>
      <c r="AX300" s="432"/>
      <c r="AY300" s="34">
        <f t="shared" ref="AY300:AY301" si="6">$AY$298</f>
        <v>0</v>
      </c>
    </row>
    <row r="301" spans="1:51" ht="26.25" hidden="1" customHeight="1" x14ac:dyDescent="0.15">
      <c r="A301" s="1050">
        <v>1</v>
      </c>
      <c r="B301" s="105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50">
        <v>2</v>
      </c>
      <c r="B302" s="105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50">
        <v>3</v>
      </c>
      <c r="B303" s="105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50">
        <v>4</v>
      </c>
      <c r="B304" s="105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50">
        <v>5</v>
      </c>
      <c r="B305" s="105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50">
        <v>6</v>
      </c>
      <c r="B306" s="105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50">
        <v>7</v>
      </c>
      <c r="B307" s="105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50">
        <v>8</v>
      </c>
      <c r="B308" s="105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50">
        <v>9</v>
      </c>
      <c r="B309" s="105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50">
        <v>10</v>
      </c>
      <c r="B310" s="105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50">
        <v>11</v>
      </c>
      <c r="B311" s="105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50">
        <v>12</v>
      </c>
      <c r="B312" s="105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50">
        <v>13</v>
      </c>
      <c r="B313" s="105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50">
        <v>14</v>
      </c>
      <c r="B314" s="105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50">
        <v>15</v>
      </c>
      <c r="B315" s="105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50">
        <v>16</v>
      </c>
      <c r="B316" s="105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50">
        <v>17</v>
      </c>
      <c r="B317" s="105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50">
        <v>18</v>
      </c>
      <c r="B318" s="105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50">
        <v>19</v>
      </c>
      <c r="B319" s="105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50">
        <v>20</v>
      </c>
      <c r="B320" s="105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50">
        <v>21</v>
      </c>
      <c r="B321" s="105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50">
        <v>22</v>
      </c>
      <c r="B322" s="105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50">
        <v>23</v>
      </c>
      <c r="B323" s="105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50">
        <v>24</v>
      </c>
      <c r="B324" s="105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50">
        <v>25</v>
      </c>
      <c r="B325" s="105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50">
        <v>26</v>
      </c>
      <c r="B326" s="105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50">
        <v>27</v>
      </c>
      <c r="B327" s="105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50">
        <v>28</v>
      </c>
      <c r="B328" s="105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50">
        <v>29</v>
      </c>
      <c r="B329" s="105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50">
        <v>30</v>
      </c>
      <c r="B330" s="105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31"/>
      <c r="AP333" s="432" t="s">
        <v>296</v>
      </c>
      <c r="AQ333" s="432"/>
      <c r="AR333" s="432"/>
      <c r="AS333" s="432"/>
      <c r="AT333" s="432"/>
      <c r="AU333" s="432"/>
      <c r="AV333" s="432"/>
      <c r="AW333" s="432"/>
      <c r="AX333" s="432"/>
      <c r="AY333" s="34">
        <f t="shared" ref="AY333:AY334" si="7">$AY$331</f>
        <v>0</v>
      </c>
    </row>
    <row r="334" spans="1:51" ht="26.25" hidden="1" customHeight="1" x14ac:dyDescent="0.15">
      <c r="A334" s="1050">
        <v>1</v>
      </c>
      <c r="B334" s="105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50">
        <v>2</v>
      </c>
      <c r="B335" s="105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50">
        <v>3</v>
      </c>
      <c r="B336" s="105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50">
        <v>4</v>
      </c>
      <c r="B337" s="105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50">
        <v>5</v>
      </c>
      <c r="B338" s="105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50">
        <v>6</v>
      </c>
      <c r="B339" s="105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50">
        <v>7</v>
      </c>
      <c r="B340" s="105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50">
        <v>8</v>
      </c>
      <c r="B341" s="105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50">
        <v>9</v>
      </c>
      <c r="B342" s="105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50">
        <v>10</v>
      </c>
      <c r="B343" s="105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50">
        <v>11</v>
      </c>
      <c r="B344" s="105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50">
        <v>12</v>
      </c>
      <c r="B345" s="105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50">
        <v>13</v>
      </c>
      <c r="B346" s="105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50">
        <v>14</v>
      </c>
      <c r="B347" s="105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50">
        <v>15</v>
      </c>
      <c r="B348" s="105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50">
        <v>16</v>
      </c>
      <c r="B349" s="105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50">
        <v>17</v>
      </c>
      <c r="B350" s="105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50">
        <v>18</v>
      </c>
      <c r="B351" s="105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50">
        <v>19</v>
      </c>
      <c r="B352" s="105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50">
        <v>20</v>
      </c>
      <c r="B353" s="105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50">
        <v>21</v>
      </c>
      <c r="B354" s="105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50">
        <v>22</v>
      </c>
      <c r="B355" s="105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50">
        <v>23</v>
      </c>
      <c r="B356" s="105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50">
        <v>24</v>
      </c>
      <c r="B357" s="105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50">
        <v>25</v>
      </c>
      <c r="B358" s="105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50">
        <v>26</v>
      </c>
      <c r="B359" s="105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50">
        <v>27</v>
      </c>
      <c r="B360" s="105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50">
        <v>28</v>
      </c>
      <c r="B361" s="105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50">
        <v>29</v>
      </c>
      <c r="B362" s="105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50">
        <v>30</v>
      </c>
      <c r="B363" s="105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31"/>
      <c r="AP366" s="432" t="s">
        <v>296</v>
      </c>
      <c r="AQ366" s="432"/>
      <c r="AR366" s="432"/>
      <c r="AS366" s="432"/>
      <c r="AT366" s="432"/>
      <c r="AU366" s="432"/>
      <c r="AV366" s="432"/>
      <c r="AW366" s="432"/>
      <c r="AX366" s="432"/>
      <c r="AY366" s="34">
        <f t="shared" ref="AY366:AY367" si="8">$AY$364</f>
        <v>0</v>
      </c>
    </row>
    <row r="367" spans="1:51" ht="26.25" hidden="1" customHeight="1" x14ac:dyDescent="0.15">
      <c r="A367" s="1050">
        <v>1</v>
      </c>
      <c r="B367" s="105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50">
        <v>2</v>
      </c>
      <c r="B368" s="105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50">
        <v>3</v>
      </c>
      <c r="B369" s="105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50">
        <v>4</v>
      </c>
      <c r="B370" s="105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50">
        <v>5</v>
      </c>
      <c r="B371" s="105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50">
        <v>6</v>
      </c>
      <c r="B372" s="105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50">
        <v>7</v>
      </c>
      <c r="B373" s="105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50">
        <v>8</v>
      </c>
      <c r="B374" s="105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50">
        <v>9</v>
      </c>
      <c r="B375" s="105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50">
        <v>10</v>
      </c>
      <c r="B376" s="105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50">
        <v>11</v>
      </c>
      <c r="B377" s="105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50">
        <v>12</v>
      </c>
      <c r="B378" s="105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50">
        <v>13</v>
      </c>
      <c r="B379" s="105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50">
        <v>14</v>
      </c>
      <c r="B380" s="105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50">
        <v>15</v>
      </c>
      <c r="B381" s="105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50">
        <v>16</v>
      </c>
      <c r="B382" s="105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50">
        <v>17</v>
      </c>
      <c r="B383" s="105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50">
        <v>18</v>
      </c>
      <c r="B384" s="105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50">
        <v>19</v>
      </c>
      <c r="B385" s="105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50">
        <v>20</v>
      </c>
      <c r="B386" s="105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50">
        <v>21</v>
      </c>
      <c r="B387" s="105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50">
        <v>22</v>
      </c>
      <c r="B388" s="105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50">
        <v>23</v>
      </c>
      <c r="B389" s="105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50">
        <v>24</v>
      </c>
      <c r="B390" s="105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50">
        <v>25</v>
      </c>
      <c r="B391" s="105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50">
        <v>26</v>
      </c>
      <c r="B392" s="105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50">
        <v>27</v>
      </c>
      <c r="B393" s="105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50">
        <v>28</v>
      </c>
      <c r="B394" s="105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50">
        <v>29</v>
      </c>
      <c r="B395" s="105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50">
        <v>30</v>
      </c>
      <c r="B396" s="105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31"/>
      <c r="AP399" s="432" t="s">
        <v>296</v>
      </c>
      <c r="AQ399" s="432"/>
      <c r="AR399" s="432"/>
      <c r="AS399" s="432"/>
      <c r="AT399" s="432"/>
      <c r="AU399" s="432"/>
      <c r="AV399" s="432"/>
      <c r="AW399" s="432"/>
      <c r="AX399" s="432"/>
      <c r="AY399" s="34">
        <f t="shared" ref="AY399:AY400" si="9">$AY$397</f>
        <v>0</v>
      </c>
    </row>
    <row r="400" spans="1:51" ht="26.25" hidden="1" customHeight="1" x14ac:dyDescent="0.15">
      <c r="A400" s="1050">
        <v>1</v>
      </c>
      <c r="B400" s="105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50">
        <v>2</v>
      </c>
      <c r="B401" s="105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50">
        <v>3</v>
      </c>
      <c r="B402" s="105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50">
        <v>4</v>
      </c>
      <c r="B403" s="105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50">
        <v>5</v>
      </c>
      <c r="B404" s="105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50">
        <v>6</v>
      </c>
      <c r="B405" s="105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50">
        <v>7</v>
      </c>
      <c r="B406" s="105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50">
        <v>8</v>
      </c>
      <c r="B407" s="105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50">
        <v>9</v>
      </c>
      <c r="B408" s="105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50">
        <v>10</v>
      </c>
      <c r="B409" s="105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50">
        <v>11</v>
      </c>
      <c r="B410" s="105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50">
        <v>12</v>
      </c>
      <c r="B411" s="105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50">
        <v>13</v>
      </c>
      <c r="B412" s="105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50">
        <v>14</v>
      </c>
      <c r="B413" s="105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50">
        <v>15</v>
      </c>
      <c r="B414" s="105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50">
        <v>16</v>
      </c>
      <c r="B415" s="105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50">
        <v>17</v>
      </c>
      <c r="B416" s="105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50">
        <v>18</v>
      </c>
      <c r="B417" s="105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50">
        <v>19</v>
      </c>
      <c r="B418" s="105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50">
        <v>20</v>
      </c>
      <c r="B419" s="105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50">
        <v>21</v>
      </c>
      <c r="B420" s="105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50">
        <v>22</v>
      </c>
      <c r="B421" s="105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50">
        <v>23</v>
      </c>
      <c r="B422" s="105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50">
        <v>24</v>
      </c>
      <c r="B423" s="105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50">
        <v>25</v>
      </c>
      <c r="B424" s="105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50">
        <v>26</v>
      </c>
      <c r="B425" s="105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50">
        <v>27</v>
      </c>
      <c r="B426" s="105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50">
        <v>28</v>
      </c>
      <c r="B427" s="105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50">
        <v>29</v>
      </c>
      <c r="B428" s="105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50">
        <v>30</v>
      </c>
      <c r="B429" s="105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31"/>
      <c r="AP432" s="432" t="s">
        <v>296</v>
      </c>
      <c r="AQ432" s="432"/>
      <c r="AR432" s="432"/>
      <c r="AS432" s="432"/>
      <c r="AT432" s="432"/>
      <c r="AU432" s="432"/>
      <c r="AV432" s="432"/>
      <c r="AW432" s="432"/>
      <c r="AX432" s="432"/>
      <c r="AY432" s="34">
        <f t="shared" ref="AY432:AY433" si="10">$AY$430</f>
        <v>0</v>
      </c>
    </row>
    <row r="433" spans="1:51" ht="26.25" hidden="1" customHeight="1" x14ac:dyDescent="0.15">
      <c r="A433" s="1050">
        <v>1</v>
      </c>
      <c r="B433" s="105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50">
        <v>2</v>
      </c>
      <c r="B434" s="105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50">
        <v>3</v>
      </c>
      <c r="B435" s="105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50">
        <v>4</v>
      </c>
      <c r="B436" s="105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50">
        <v>5</v>
      </c>
      <c r="B437" s="105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50">
        <v>6</v>
      </c>
      <c r="B438" s="105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50">
        <v>7</v>
      </c>
      <c r="B439" s="105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50">
        <v>8</v>
      </c>
      <c r="B440" s="105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50">
        <v>9</v>
      </c>
      <c r="B441" s="105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50">
        <v>10</v>
      </c>
      <c r="B442" s="105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50">
        <v>11</v>
      </c>
      <c r="B443" s="105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50">
        <v>12</v>
      </c>
      <c r="B444" s="105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50">
        <v>13</v>
      </c>
      <c r="B445" s="105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50">
        <v>14</v>
      </c>
      <c r="B446" s="105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50">
        <v>15</v>
      </c>
      <c r="B447" s="105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50">
        <v>16</v>
      </c>
      <c r="B448" s="105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50">
        <v>17</v>
      </c>
      <c r="B449" s="105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50">
        <v>18</v>
      </c>
      <c r="B450" s="105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50">
        <v>19</v>
      </c>
      <c r="B451" s="105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50">
        <v>20</v>
      </c>
      <c r="B452" s="105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50">
        <v>21</v>
      </c>
      <c r="B453" s="105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50">
        <v>22</v>
      </c>
      <c r="B454" s="105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50">
        <v>23</v>
      </c>
      <c r="B455" s="105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50">
        <v>24</v>
      </c>
      <c r="B456" s="105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50">
        <v>25</v>
      </c>
      <c r="B457" s="105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50">
        <v>26</v>
      </c>
      <c r="B458" s="105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50">
        <v>27</v>
      </c>
      <c r="B459" s="105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50">
        <v>28</v>
      </c>
      <c r="B460" s="105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50">
        <v>29</v>
      </c>
      <c r="B461" s="105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50">
        <v>30</v>
      </c>
      <c r="B462" s="105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31"/>
      <c r="AP465" s="432" t="s">
        <v>296</v>
      </c>
      <c r="AQ465" s="432"/>
      <c r="AR465" s="432"/>
      <c r="AS465" s="432"/>
      <c r="AT465" s="432"/>
      <c r="AU465" s="432"/>
      <c r="AV465" s="432"/>
      <c r="AW465" s="432"/>
      <c r="AX465" s="432"/>
      <c r="AY465" s="34">
        <f t="shared" ref="AY465:AY466" si="11">$AY$463</f>
        <v>0</v>
      </c>
    </row>
    <row r="466" spans="1:51" ht="26.25" hidden="1" customHeight="1" x14ac:dyDescent="0.15">
      <c r="A466" s="1050">
        <v>1</v>
      </c>
      <c r="B466" s="105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50">
        <v>2</v>
      </c>
      <c r="B467" s="105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50">
        <v>3</v>
      </c>
      <c r="B468" s="105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50">
        <v>4</v>
      </c>
      <c r="B469" s="105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50">
        <v>5</v>
      </c>
      <c r="B470" s="105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50">
        <v>6</v>
      </c>
      <c r="B471" s="105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50">
        <v>7</v>
      </c>
      <c r="B472" s="105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50">
        <v>8</v>
      </c>
      <c r="B473" s="105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50">
        <v>9</v>
      </c>
      <c r="B474" s="105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50">
        <v>10</v>
      </c>
      <c r="B475" s="105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50">
        <v>11</v>
      </c>
      <c r="B476" s="105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50">
        <v>12</v>
      </c>
      <c r="B477" s="105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50">
        <v>13</v>
      </c>
      <c r="B478" s="105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50">
        <v>14</v>
      </c>
      <c r="B479" s="105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50">
        <v>15</v>
      </c>
      <c r="B480" s="105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50">
        <v>16</v>
      </c>
      <c r="B481" s="105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50">
        <v>17</v>
      </c>
      <c r="B482" s="105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50">
        <v>18</v>
      </c>
      <c r="B483" s="105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50">
        <v>19</v>
      </c>
      <c r="B484" s="105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50">
        <v>20</v>
      </c>
      <c r="B485" s="105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50">
        <v>21</v>
      </c>
      <c r="B486" s="105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50">
        <v>22</v>
      </c>
      <c r="B487" s="105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50">
        <v>23</v>
      </c>
      <c r="B488" s="105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50">
        <v>24</v>
      </c>
      <c r="B489" s="105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50">
        <v>25</v>
      </c>
      <c r="B490" s="105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50">
        <v>26</v>
      </c>
      <c r="B491" s="105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50">
        <v>27</v>
      </c>
      <c r="B492" s="105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50">
        <v>28</v>
      </c>
      <c r="B493" s="105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50">
        <v>29</v>
      </c>
      <c r="B494" s="105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50">
        <v>30</v>
      </c>
      <c r="B495" s="105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31"/>
      <c r="AP498" s="432" t="s">
        <v>296</v>
      </c>
      <c r="AQ498" s="432"/>
      <c r="AR498" s="432"/>
      <c r="AS498" s="432"/>
      <c r="AT498" s="432"/>
      <c r="AU498" s="432"/>
      <c r="AV498" s="432"/>
      <c r="AW498" s="432"/>
      <c r="AX498" s="432"/>
      <c r="AY498" s="34">
        <f t="shared" ref="AY498:AY499" si="12">$AY$496</f>
        <v>0</v>
      </c>
    </row>
    <row r="499" spans="1:51" ht="26.25" hidden="1" customHeight="1" x14ac:dyDescent="0.15">
      <c r="A499" s="1050">
        <v>1</v>
      </c>
      <c r="B499" s="105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50">
        <v>2</v>
      </c>
      <c r="B500" s="105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50">
        <v>3</v>
      </c>
      <c r="B501" s="105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50">
        <v>4</v>
      </c>
      <c r="B502" s="105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50">
        <v>5</v>
      </c>
      <c r="B503" s="105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50">
        <v>6</v>
      </c>
      <c r="B504" s="105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50">
        <v>7</v>
      </c>
      <c r="B505" s="105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50">
        <v>8</v>
      </c>
      <c r="B506" s="105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50">
        <v>9</v>
      </c>
      <c r="B507" s="105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50">
        <v>10</v>
      </c>
      <c r="B508" s="105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50">
        <v>11</v>
      </c>
      <c r="B509" s="105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50">
        <v>12</v>
      </c>
      <c r="B510" s="105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50">
        <v>13</v>
      </c>
      <c r="B511" s="105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50">
        <v>14</v>
      </c>
      <c r="B512" s="105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50">
        <v>15</v>
      </c>
      <c r="B513" s="105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50">
        <v>16</v>
      </c>
      <c r="B514" s="105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50">
        <v>17</v>
      </c>
      <c r="B515" s="105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50">
        <v>18</v>
      </c>
      <c r="B516" s="105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50">
        <v>19</v>
      </c>
      <c r="B517" s="105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50">
        <v>20</v>
      </c>
      <c r="B518" s="105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50">
        <v>21</v>
      </c>
      <c r="B519" s="105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50">
        <v>22</v>
      </c>
      <c r="B520" s="105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50">
        <v>23</v>
      </c>
      <c r="B521" s="105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50">
        <v>24</v>
      </c>
      <c r="B522" s="105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50">
        <v>25</v>
      </c>
      <c r="B523" s="105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50">
        <v>26</v>
      </c>
      <c r="B524" s="105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50">
        <v>27</v>
      </c>
      <c r="B525" s="105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50">
        <v>28</v>
      </c>
      <c r="B526" s="105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50">
        <v>29</v>
      </c>
      <c r="B527" s="105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50">
        <v>30</v>
      </c>
      <c r="B528" s="105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31"/>
      <c r="AP531" s="432" t="s">
        <v>296</v>
      </c>
      <c r="AQ531" s="432"/>
      <c r="AR531" s="432"/>
      <c r="AS531" s="432"/>
      <c r="AT531" s="432"/>
      <c r="AU531" s="432"/>
      <c r="AV531" s="432"/>
      <c r="AW531" s="432"/>
      <c r="AX531" s="432"/>
      <c r="AY531" s="34">
        <f t="shared" ref="AY531:AY532" si="13">$AY$529</f>
        <v>0</v>
      </c>
    </row>
    <row r="532" spans="1:51" ht="26.25" hidden="1" customHeight="1" x14ac:dyDescent="0.15">
      <c r="A532" s="1050">
        <v>1</v>
      </c>
      <c r="B532" s="105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50">
        <v>2</v>
      </c>
      <c r="B533" s="105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50">
        <v>3</v>
      </c>
      <c r="B534" s="105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50">
        <v>4</v>
      </c>
      <c r="B535" s="105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50">
        <v>5</v>
      </c>
      <c r="B536" s="105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50">
        <v>6</v>
      </c>
      <c r="B537" s="105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50">
        <v>7</v>
      </c>
      <c r="B538" s="105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50">
        <v>8</v>
      </c>
      <c r="B539" s="105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50">
        <v>9</v>
      </c>
      <c r="B540" s="105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50">
        <v>10</v>
      </c>
      <c r="B541" s="105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50">
        <v>11</v>
      </c>
      <c r="B542" s="105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50">
        <v>12</v>
      </c>
      <c r="B543" s="105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50">
        <v>13</v>
      </c>
      <c r="B544" s="105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50">
        <v>14</v>
      </c>
      <c r="B545" s="105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50">
        <v>15</v>
      </c>
      <c r="B546" s="105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50">
        <v>16</v>
      </c>
      <c r="B547" s="105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50">
        <v>17</v>
      </c>
      <c r="B548" s="105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50">
        <v>18</v>
      </c>
      <c r="B549" s="105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50">
        <v>19</v>
      </c>
      <c r="B550" s="105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50">
        <v>20</v>
      </c>
      <c r="B551" s="105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50">
        <v>21</v>
      </c>
      <c r="B552" s="105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50">
        <v>22</v>
      </c>
      <c r="B553" s="105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50">
        <v>23</v>
      </c>
      <c r="B554" s="105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50">
        <v>24</v>
      </c>
      <c r="B555" s="105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50">
        <v>25</v>
      </c>
      <c r="B556" s="105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50">
        <v>26</v>
      </c>
      <c r="B557" s="105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50">
        <v>27</v>
      </c>
      <c r="B558" s="105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50">
        <v>28</v>
      </c>
      <c r="B559" s="105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50">
        <v>29</v>
      </c>
      <c r="B560" s="105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50">
        <v>30</v>
      </c>
      <c r="B561" s="105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31"/>
      <c r="AP564" s="432" t="s">
        <v>296</v>
      </c>
      <c r="AQ564" s="432"/>
      <c r="AR564" s="432"/>
      <c r="AS564" s="432"/>
      <c r="AT564" s="432"/>
      <c r="AU564" s="432"/>
      <c r="AV564" s="432"/>
      <c r="AW564" s="432"/>
      <c r="AX564" s="432"/>
      <c r="AY564" s="34">
        <f t="shared" ref="AY564:AY565" si="14">$AY$562</f>
        <v>0</v>
      </c>
    </row>
    <row r="565" spans="1:51" ht="26.25" hidden="1" customHeight="1" x14ac:dyDescent="0.15">
      <c r="A565" s="1050">
        <v>1</v>
      </c>
      <c r="B565" s="105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50">
        <v>2</v>
      </c>
      <c r="B566" s="105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50">
        <v>3</v>
      </c>
      <c r="B567" s="105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50">
        <v>4</v>
      </c>
      <c r="B568" s="105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50">
        <v>5</v>
      </c>
      <c r="B569" s="105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50">
        <v>6</v>
      </c>
      <c r="B570" s="105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50">
        <v>7</v>
      </c>
      <c r="B571" s="105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50">
        <v>8</v>
      </c>
      <c r="B572" s="105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50">
        <v>9</v>
      </c>
      <c r="B573" s="105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50">
        <v>10</v>
      </c>
      <c r="B574" s="105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50">
        <v>11</v>
      </c>
      <c r="B575" s="105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50">
        <v>12</v>
      </c>
      <c r="B576" s="105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50">
        <v>13</v>
      </c>
      <c r="B577" s="105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50">
        <v>14</v>
      </c>
      <c r="B578" s="105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50">
        <v>15</v>
      </c>
      <c r="B579" s="105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50">
        <v>16</v>
      </c>
      <c r="B580" s="105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50">
        <v>17</v>
      </c>
      <c r="B581" s="105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50">
        <v>18</v>
      </c>
      <c r="B582" s="105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50">
        <v>19</v>
      </c>
      <c r="B583" s="105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50">
        <v>20</v>
      </c>
      <c r="B584" s="105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50">
        <v>21</v>
      </c>
      <c r="B585" s="105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50">
        <v>22</v>
      </c>
      <c r="B586" s="105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50">
        <v>23</v>
      </c>
      <c r="B587" s="105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50">
        <v>24</v>
      </c>
      <c r="B588" s="105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50">
        <v>25</v>
      </c>
      <c r="B589" s="105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50">
        <v>26</v>
      </c>
      <c r="B590" s="105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50">
        <v>27</v>
      </c>
      <c r="B591" s="105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50">
        <v>28</v>
      </c>
      <c r="B592" s="105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50">
        <v>29</v>
      </c>
      <c r="B593" s="105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50">
        <v>30</v>
      </c>
      <c r="B594" s="105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31"/>
      <c r="AP597" s="432" t="s">
        <v>296</v>
      </c>
      <c r="AQ597" s="432"/>
      <c r="AR597" s="432"/>
      <c r="AS597" s="432"/>
      <c r="AT597" s="432"/>
      <c r="AU597" s="432"/>
      <c r="AV597" s="432"/>
      <c r="AW597" s="432"/>
      <c r="AX597" s="432"/>
      <c r="AY597" s="34">
        <f t="shared" ref="AY597:AY598" si="15">$AY$595</f>
        <v>0</v>
      </c>
    </row>
    <row r="598" spans="1:51" ht="26.25" hidden="1" customHeight="1" x14ac:dyDescent="0.15">
      <c r="A598" s="1050">
        <v>1</v>
      </c>
      <c r="B598" s="105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50">
        <v>2</v>
      </c>
      <c r="B599" s="105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50">
        <v>3</v>
      </c>
      <c r="B600" s="105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50">
        <v>4</v>
      </c>
      <c r="B601" s="105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50">
        <v>5</v>
      </c>
      <c r="B602" s="105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50">
        <v>6</v>
      </c>
      <c r="B603" s="105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50">
        <v>7</v>
      </c>
      <c r="B604" s="105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50">
        <v>8</v>
      </c>
      <c r="B605" s="105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50">
        <v>9</v>
      </c>
      <c r="B606" s="105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50">
        <v>10</v>
      </c>
      <c r="B607" s="105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50">
        <v>11</v>
      </c>
      <c r="B608" s="105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50">
        <v>12</v>
      </c>
      <c r="B609" s="105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50">
        <v>13</v>
      </c>
      <c r="B610" s="105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50">
        <v>14</v>
      </c>
      <c r="B611" s="105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50">
        <v>15</v>
      </c>
      <c r="B612" s="105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50">
        <v>16</v>
      </c>
      <c r="B613" s="105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50">
        <v>17</v>
      </c>
      <c r="B614" s="105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50">
        <v>18</v>
      </c>
      <c r="B615" s="105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50">
        <v>19</v>
      </c>
      <c r="B616" s="105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50">
        <v>20</v>
      </c>
      <c r="B617" s="105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50">
        <v>21</v>
      </c>
      <c r="B618" s="105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50">
        <v>22</v>
      </c>
      <c r="B619" s="105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50">
        <v>23</v>
      </c>
      <c r="B620" s="105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50">
        <v>24</v>
      </c>
      <c r="B621" s="105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50">
        <v>25</v>
      </c>
      <c r="B622" s="105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50">
        <v>26</v>
      </c>
      <c r="B623" s="105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50">
        <v>27</v>
      </c>
      <c r="B624" s="105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50">
        <v>28</v>
      </c>
      <c r="B625" s="105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50">
        <v>29</v>
      </c>
      <c r="B626" s="105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50">
        <v>30</v>
      </c>
      <c r="B627" s="105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31"/>
      <c r="AP630" s="432" t="s">
        <v>296</v>
      </c>
      <c r="AQ630" s="432"/>
      <c r="AR630" s="432"/>
      <c r="AS630" s="432"/>
      <c r="AT630" s="432"/>
      <c r="AU630" s="432"/>
      <c r="AV630" s="432"/>
      <c r="AW630" s="432"/>
      <c r="AX630" s="432"/>
      <c r="AY630" s="34">
        <f t="shared" ref="AY630:AY631" si="16">$AY$628</f>
        <v>0</v>
      </c>
    </row>
    <row r="631" spans="1:51" ht="26.25" hidden="1" customHeight="1" x14ac:dyDescent="0.15">
      <c r="A631" s="1050">
        <v>1</v>
      </c>
      <c r="B631" s="105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50">
        <v>2</v>
      </c>
      <c r="B632" s="105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50">
        <v>3</v>
      </c>
      <c r="B633" s="105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50">
        <v>4</v>
      </c>
      <c r="B634" s="105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50">
        <v>5</v>
      </c>
      <c r="B635" s="105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50">
        <v>6</v>
      </c>
      <c r="B636" s="105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50">
        <v>7</v>
      </c>
      <c r="B637" s="105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50">
        <v>8</v>
      </c>
      <c r="B638" s="105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50">
        <v>9</v>
      </c>
      <c r="B639" s="105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50">
        <v>10</v>
      </c>
      <c r="B640" s="105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50">
        <v>11</v>
      </c>
      <c r="B641" s="105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50">
        <v>12</v>
      </c>
      <c r="B642" s="105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50">
        <v>13</v>
      </c>
      <c r="B643" s="105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50">
        <v>14</v>
      </c>
      <c r="B644" s="105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50">
        <v>15</v>
      </c>
      <c r="B645" s="105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50">
        <v>16</v>
      </c>
      <c r="B646" s="105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50">
        <v>17</v>
      </c>
      <c r="B647" s="1050">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50">
        <v>18</v>
      </c>
      <c r="B648" s="105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50">
        <v>19</v>
      </c>
      <c r="B649" s="105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50">
        <v>20</v>
      </c>
      <c r="B650" s="105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50">
        <v>21</v>
      </c>
      <c r="B651" s="105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50">
        <v>22</v>
      </c>
      <c r="B652" s="105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50">
        <v>23</v>
      </c>
      <c r="B653" s="105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50">
        <v>24</v>
      </c>
      <c r="B654" s="105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50">
        <v>25</v>
      </c>
      <c r="B655" s="105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50">
        <v>26</v>
      </c>
      <c r="B656" s="105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50">
        <v>27</v>
      </c>
      <c r="B657" s="105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50">
        <v>28</v>
      </c>
      <c r="B658" s="105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50">
        <v>29</v>
      </c>
      <c r="B659" s="105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50">
        <v>30</v>
      </c>
      <c r="B660" s="105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31"/>
      <c r="AP663" s="432" t="s">
        <v>296</v>
      </c>
      <c r="AQ663" s="432"/>
      <c r="AR663" s="432"/>
      <c r="AS663" s="432"/>
      <c r="AT663" s="432"/>
      <c r="AU663" s="432"/>
      <c r="AV663" s="432"/>
      <c r="AW663" s="432"/>
      <c r="AX663" s="432"/>
      <c r="AY663" s="34">
        <f t="shared" ref="AY663:AY664" si="17">$AY$661</f>
        <v>0</v>
      </c>
    </row>
    <row r="664" spans="1:51" ht="26.25" hidden="1" customHeight="1" x14ac:dyDescent="0.15">
      <c r="A664" s="1050">
        <v>1</v>
      </c>
      <c r="B664" s="105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50">
        <v>2</v>
      </c>
      <c r="B665" s="105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50">
        <v>3</v>
      </c>
      <c r="B666" s="105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50">
        <v>4</v>
      </c>
      <c r="B667" s="105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50">
        <v>5</v>
      </c>
      <c r="B668" s="105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50">
        <v>6</v>
      </c>
      <c r="B669" s="105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50">
        <v>7</v>
      </c>
      <c r="B670" s="105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50">
        <v>8</v>
      </c>
      <c r="B671" s="105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50">
        <v>9</v>
      </c>
      <c r="B672" s="105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50">
        <v>10</v>
      </c>
      <c r="B673" s="105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50">
        <v>11</v>
      </c>
      <c r="B674" s="105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50">
        <v>12</v>
      </c>
      <c r="B675" s="105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50">
        <v>13</v>
      </c>
      <c r="B676" s="105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50">
        <v>14</v>
      </c>
      <c r="B677" s="105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50">
        <v>15</v>
      </c>
      <c r="B678" s="105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50">
        <v>16</v>
      </c>
      <c r="B679" s="105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50">
        <v>17</v>
      </c>
      <c r="B680" s="105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50">
        <v>18</v>
      </c>
      <c r="B681" s="105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50">
        <v>19</v>
      </c>
      <c r="B682" s="105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50">
        <v>20</v>
      </c>
      <c r="B683" s="105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50">
        <v>21</v>
      </c>
      <c r="B684" s="105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50">
        <v>22</v>
      </c>
      <c r="B685" s="105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50">
        <v>23</v>
      </c>
      <c r="B686" s="105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50">
        <v>24</v>
      </c>
      <c r="B687" s="105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50">
        <v>25</v>
      </c>
      <c r="B688" s="105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50">
        <v>26</v>
      </c>
      <c r="B689" s="105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50">
        <v>27</v>
      </c>
      <c r="B690" s="105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50">
        <v>28</v>
      </c>
      <c r="B691" s="105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50">
        <v>29</v>
      </c>
      <c r="B692" s="105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50">
        <v>30</v>
      </c>
      <c r="B693" s="105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31"/>
      <c r="AP696" s="432" t="s">
        <v>296</v>
      </c>
      <c r="AQ696" s="432"/>
      <c r="AR696" s="432"/>
      <c r="AS696" s="432"/>
      <c r="AT696" s="432"/>
      <c r="AU696" s="432"/>
      <c r="AV696" s="432"/>
      <c r="AW696" s="432"/>
      <c r="AX696" s="432"/>
      <c r="AY696" s="34">
        <f t="shared" ref="AY696:AY697" si="18">$AY$694</f>
        <v>0</v>
      </c>
    </row>
    <row r="697" spans="1:51" ht="26.25" hidden="1" customHeight="1" x14ac:dyDescent="0.15">
      <c r="A697" s="1050">
        <v>1</v>
      </c>
      <c r="B697" s="105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50">
        <v>2</v>
      </c>
      <c r="B698" s="105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50">
        <v>3</v>
      </c>
      <c r="B699" s="105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50">
        <v>4</v>
      </c>
      <c r="B700" s="105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50">
        <v>5</v>
      </c>
      <c r="B701" s="105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50">
        <v>6</v>
      </c>
      <c r="B702" s="105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50">
        <v>7</v>
      </c>
      <c r="B703" s="105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50">
        <v>8</v>
      </c>
      <c r="B704" s="105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50">
        <v>9</v>
      </c>
      <c r="B705" s="105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50">
        <v>10</v>
      </c>
      <c r="B706" s="105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50">
        <v>11</v>
      </c>
      <c r="B707" s="105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50">
        <v>12</v>
      </c>
      <c r="B708" s="105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50">
        <v>13</v>
      </c>
      <c r="B709" s="105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50">
        <v>14</v>
      </c>
      <c r="B710" s="105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50">
        <v>15</v>
      </c>
      <c r="B711" s="105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50">
        <v>16</v>
      </c>
      <c r="B712" s="105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50">
        <v>17</v>
      </c>
      <c r="B713" s="105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50">
        <v>18</v>
      </c>
      <c r="B714" s="105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50">
        <v>19</v>
      </c>
      <c r="B715" s="105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50">
        <v>20</v>
      </c>
      <c r="B716" s="105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50">
        <v>21</v>
      </c>
      <c r="B717" s="105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50">
        <v>22</v>
      </c>
      <c r="B718" s="105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50">
        <v>23</v>
      </c>
      <c r="B719" s="105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50">
        <v>24</v>
      </c>
      <c r="B720" s="105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50">
        <v>25</v>
      </c>
      <c r="B721" s="105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50">
        <v>26</v>
      </c>
      <c r="B722" s="105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50">
        <v>27</v>
      </c>
      <c r="B723" s="105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50">
        <v>28</v>
      </c>
      <c r="B724" s="105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50">
        <v>29</v>
      </c>
      <c r="B725" s="105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50">
        <v>30</v>
      </c>
      <c r="B726" s="105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31"/>
      <c r="AP729" s="432" t="s">
        <v>296</v>
      </c>
      <c r="AQ729" s="432"/>
      <c r="AR729" s="432"/>
      <c r="AS729" s="432"/>
      <c r="AT729" s="432"/>
      <c r="AU729" s="432"/>
      <c r="AV729" s="432"/>
      <c r="AW729" s="432"/>
      <c r="AX729" s="432"/>
      <c r="AY729" s="34">
        <f t="shared" ref="AY729:AY730" si="19">$AY$727</f>
        <v>0</v>
      </c>
    </row>
    <row r="730" spans="1:51" ht="26.25" hidden="1" customHeight="1" x14ac:dyDescent="0.15">
      <c r="A730" s="1050">
        <v>1</v>
      </c>
      <c r="B730" s="105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50">
        <v>2</v>
      </c>
      <c r="B731" s="105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50">
        <v>3</v>
      </c>
      <c r="B732" s="105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50">
        <v>4</v>
      </c>
      <c r="B733" s="105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50">
        <v>5</v>
      </c>
      <c r="B734" s="105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50">
        <v>6</v>
      </c>
      <c r="B735" s="105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50">
        <v>7</v>
      </c>
      <c r="B736" s="105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50">
        <v>8</v>
      </c>
      <c r="B737" s="105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50">
        <v>9</v>
      </c>
      <c r="B738" s="105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50">
        <v>10</v>
      </c>
      <c r="B739" s="105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50">
        <v>11</v>
      </c>
      <c r="B740" s="105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50">
        <v>12</v>
      </c>
      <c r="B741" s="105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50">
        <v>13</v>
      </c>
      <c r="B742" s="105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50">
        <v>14</v>
      </c>
      <c r="B743" s="105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50">
        <v>15</v>
      </c>
      <c r="B744" s="105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50">
        <v>16</v>
      </c>
      <c r="B745" s="105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50">
        <v>17</v>
      </c>
      <c r="B746" s="105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50">
        <v>18</v>
      </c>
      <c r="B747" s="105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50">
        <v>19</v>
      </c>
      <c r="B748" s="105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50">
        <v>20</v>
      </c>
      <c r="B749" s="105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50">
        <v>21</v>
      </c>
      <c r="B750" s="105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50">
        <v>22</v>
      </c>
      <c r="B751" s="105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50">
        <v>23</v>
      </c>
      <c r="B752" s="105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50">
        <v>24</v>
      </c>
      <c r="B753" s="105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50">
        <v>25</v>
      </c>
      <c r="B754" s="105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50">
        <v>26</v>
      </c>
      <c r="B755" s="105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50">
        <v>27</v>
      </c>
      <c r="B756" s="105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50">
        <v>28</v>
      </c>
      <c r="B757" s="105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50">
        <v>29</v>
      </c>
      <c r="B758" s="105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50">
        <v>30</v>
      </c>
      <c r="B759" s="105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31"/>
      <c r="AP762" s="432" t="s">
        <v>296</v>
      </c>
      <c r="AQ762" s="432"/>
      <c r="AR762" s="432"/>
      <c r="AS762" s="432"/>
      <c r="AT762" s="432"/>
      <c r="AU762" s="432"/>
      <c r="AV762" s="432"/>
      <c r="AW762" s="432"/>
      <c r="AX762" s="432"/>
      <c r="AY762" s="34">
        <f t="shared" ref="AY762:AY763" si="20">$AY$760</f>
        <v>0</v>
      </c>
    </row>
    <row r="763" spans="1:51" ht="26.25" hidden="1" customHeight="1" x14ac:dyDescent="0.15">
      <c r="A763" s="1050">
        <v>1</v>
      </c>
      <c r="B763" s="105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50">
        <v>2</v>
      </c>
      <c r="B764" s="105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50">
        <v>3</v>
      </c>
      <c r="B765" s="105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50">
        <v>4</v>
      </c>
      <c r="B766" s="105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50">
        <v>5</v>
      </c>
      <c r="B767" s="105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50">
        <v>6</v>
      </c>
      <c r="B768" s="105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50">
        <v>7</v>
      </c>
      <c r="B769" s="105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50">
        <v>8</v>
      </c>
      <c r="B770" s="105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50">
        <v>9</v>
      </c>
      <c r="B771" s="105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50">
        <v>10</v>
      </c>
      <c r="B772" s="105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50">
        <v>11</v>
      </c>
      <c r="B773" s="105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50">
        <v>12</v>
      </c>
      <c r="B774" s="105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50">
        <v>13</v>
      </c>
      <c r="B775" s="105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50">
        <v>14</v>
      </c>
      <c r="B776" s="105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50">
        <v>15</v>
      </c>
      <c r="B777" s="105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50">
        <v>16</v>
      </c>
      <c r="B778" s="105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50">
        <v>17</v>
      </c>
      <c r="B779" s="105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50">
        <v>18</v>
      </c>
      <c r="B780" s="105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50">
        <v>19</v>
      </c>
      <c r="B781" s="105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50">
        <v>20</v>
      </c>
      <c r="B782" s="105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50">
        <v>21</v>
      </c>
      <c r="B783" s="105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50">
        <v>22</v>
      </c>
      <c r="B784" s="105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50">
        <v>23</v>
      </c>
      <c r="B785" s="105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50">
        <v>24</v>
      </c>
      <c r="B786" s="105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50">
        <v>25</v>
      </c>
      <c r="B787" s="105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50">
        <v>26</v>
      </c>
      <c r="B788" s="105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50">
        <v>27</v>
      </c>
      <c r="B789" s="105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50">
        <v>28</v>
      </c>
      <c r="B790" s="105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50">
        <v>29</v>
      </c>
      <c r="B791" s="105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50">
        <v>30</v>
      </c>
      <c r="B792" s="105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31"/>
      <c r="AP795" s="432" t="s">
        <v>296</v>
      </c>
      <c r="AQ795" s="432"/>
      <c r="AR795" s="432"/>
      <c r="AS795" s="432"/>
      <c r="AT795" s="432"/>
      <c r="AU795" s="432"/>
      <c r="AV795" s="432"/>
      <c r="AW795" s="432"/>
      <c r="AX795" s="432"/>
      <c r="AY795" s="34">
        <f t="shared" ref="AY795:AY796" si="21">$AY$793</f>
        <v>0</v>
      </c>
    </row>
    <row r="796" spans="1:51" ht="26.25" hidden="1" customHeight="1" x14ac:dyDescent="0.15">
      <c r="A796" s="1050">
        <v>1</v>
      </c>
      <c r="B796" s="105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50">
        <v>2</v>
      </c>
      <c r="B797" s="105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50">
        <v>3</v>
      </c>
      <c r="B798" s="105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50">
        <v>4</v>
      </c>
      <c r="B799" s="105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50">
        <v>5</v>
      </c>
      <c r="B800" s="105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50">
        <v>6</v>
      </c>
      <c r="B801" s="105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50">
        <v>7</v>
      </c>
      <c r="B802" s="105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50">
        <v>8</v>
      </c>
      <c r="B803" s="105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50">
        <v>9</v>
      </c>
      <c r="B804" s="105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50">
        <v>10</v>
      </c>
      <c r="B805" s="105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50">
        <v>11</v>
      </c>
      <c r="B806" s="105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50">
        <v>12</v>
      </c>
      <c r="B807" s="105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50">
        <v>13</v>
      </c>
      <c r="B808" s="105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50">
        <v>14</v>
      </c>
      <c r="B809" s="105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50">
        <v>15</v>
      </c>
      <c r="B810" s="105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50">
        <v>16</v>
      </c>
      <c r="B811" s="105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50">
        <v>17</v>
      </c>
      <c r="B812" s="105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50">
        <v>18</v>
      </c>
      <c r="B813" s="105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50">
        <v>19</v>
      </c>
      <c r="B814" s="105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50">
        <v>20</v>
      </c>
      <c r="B815" s="105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50">
        <v>21</v>
      </c>
      <c r="B816" s="105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50">
        <v>22</v>
      </c>
      <c r="B817" s="105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50">
        <v>23</v>
      </c>
      <c r="B818" s="105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50">
        <v>24</v>
      </c>
      <c r="B819" s="105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50">
        <v>25</v>
      </c>
      <c r="B820" s="105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50">
        <v>26</v>
      </c>
      <c r="B821" s="105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50">
        <v>27</v>
      </c>
      <c r="B822" s="105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50">
        <v>28</v>
      </c>
      <c r="B823" s="105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50">
        <v>29</v>
      </c>
      <c r="B824" s="105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50">
        <v>30</v>
      </c>
      <c r="B825" s="105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31"/>
      <c r="AP828" s="432" t="s">
        <v>296</v>
      </c>
      <c r="AQ828" s="432"/>
      <c r="AR828" s="432"/>
      <c r="AS828" s="432"/>
      <c r="AT828" s="432"/>
      <c r="AU828" s="432"/>
      <c r="AV828" s="432"/>
      <c r="AW828" s="432"/>
      <c r="AX828" s="432"/>
      <c r="AY828" s="34">
        <f t="shared" ref="AY828:AY829" si="22">$AY$826</f>
        <v>0</v>
      </c>
    </row>
    <row r="829" spans="1:51" ht="26.25" hidden="1" customHeight="1" x14ac:dyDescent="0.15">
      <c r="A829" s="1050">
        <v>1</v>
      </c>
      <c r="B829" s="105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50">
        <v>2</v>
      </c>
      <c r="B830" s="105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50">
        <v>3</v>
      </c>
      <c r="B831" s="105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50">
        <v>4</v>
      </c>
      <c r="B832" s="105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50">
        <v>5</v>
      </c>
      <c r="B833" s="105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50">
        <v>6</v>
      </c>
      <c r="B834" s="105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50">
        <v>7</v>
      </c>
      <c r="B835" s="105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50">
        <v>8</v>
      </c>
      <c r="B836" s="105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50">
        <v>9</v>
      </c>
      <c r="B837" s="105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50">
        <v>10</v>
      </c>
      <c r="B838" s="105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50">
        <v>11</v>
      </c>
      <c r="B839" s="105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50">
        <v>12</v>
      </c>
      <c r="B840" s="105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50">
        <v>13</v>
      </c>
      <c r="B841" s="105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50">
        <v>14</v>
      </c>
      <c r="B842" s="105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50">
        <v>15</v>
      </c>
      <c r="B843" s="105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50">
        <v>16</v>
      </c>
      <c r="B844" s="105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50">
        <v>17</v>
      </c>
      <c r="B845" s="105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50">
        <v>18</v>
      </c>
      <c r="B846" s="105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50">
        <v>19</v>
      </c>
      <c r="B847" s="105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50">
        <v>20</v>
      </c>
      <c r="B848" s="105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50">
        <v>21</v>
      </c>
      <c r="B849" s="105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50">
        <v>22</v>
      </c>
      <c r="B850" s="105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50">
        <v>23</v>
      </c>
      <c r="B851" s="105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50">
        <v>24</v>
      </c>
      <c r="B852" s="105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50">
        <v>25</v>
      </c>
      <c r="B853" s="105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50">
        <v>26</v>
      </c>
      <c r="B854" s="105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50">
        <v>27</v>
      </c>
      <c r="B855" s="105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50">
        <v>28</v>
      </c>
      <c r="B856" s="105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50">
        <v>29</v>
      </c>
      <c r="B857" s="105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50">
        <v>30</v>
      </c>
      <c r="B858" s="105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31"/>
      <c r="AP861" s="432" t="s">
        <v>296</v>
      </c>
      <c r="AQ861" s="432"/>
      <c r="AR861" s="432"/>
      <c r="AS861" s="432"/>
      <c r="AT861" s="432"/>
      <c r="AU861" s="432"/>
      <c r="AV861" s="432"/>
      <c r="AW861" s="432"/>
      <c r="AX861" s="432"/>
      <c r="AY861" s="34">
        <f t="shared" ref="AY861:AY862" si="23">$AY$859</f>
        <v>0</v>
      </c>
    </row>
    <row r="862" spans="1:51" ht="26.25" hidden="1" customHeight="1" x14ac:dyDescent="0.15">
      <c r="A862" s="1050">
        <v>1</v>
      </c>
      <c r="B862" s="105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50">
        <v>2</v>
      </c>
      <c r="B863" s="105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50">
        <v>3</v>
      </c>
      <c r="B864" s="105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50">
        <v>4</v>
      </c>
      <c r="B865" s="105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50">
        <v>5</v>
      </c>
      <c r="B866" s="105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50">
        <v>6</v>
      </c>
      <c r="B867" s="105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50">
        <v>7</v>
      </c>
      <c r="B868" s="105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50">
        <v>8</v>
      </c>
      <c r="B869" s="105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50">
        <v>9</v>
      </c>
      <c r="B870" s="105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50">
        <v>10</v>
      </c>
      <c r="B871" s="105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50">
        <v>11</v>
      </c>
      <c r="B872" s="105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50">
        <v>12</v>
      </c>
      <c r="B873" s="105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50">
        <v>13</v>
      </c>
      <c r="B874" s="105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50">
        <v>14</v>
      </c>
      <c r="B875" s="105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50">
        <v>15</v>
      </c>
      <c r="B876" s="105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50">
        <v>16</v>
      </c>
      <c r="B877" s="105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50">
        <v>17</v>
      </c>
      <c r="B878" s="105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50">
        <v>18</v>
      </c>
      <c r="B879" s="105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50">
        <v>19</v>
      </c>
      <c r="B880" s="105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50">
        <v>20</v>
      </c>
      <c r="B881" s="105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50">
        <v>21</v>
      </c>
      <c r="B882" s="105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50">
        <v>22</v>
      </c>
      <c r="B883" s="105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50">
        <v>23</v>
      </c>
      <c r="B884" s="105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50">
        <v>24</v>
      </c>
      <c r="B885" s="105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50">
        <v>25</v>
      </c>
      <c r="B886" s="105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50">
        <v>26</v>
      </c>
      <c r="B887" s="105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50">
        <v>27</v>
      </c>
      <c r="B888" s="105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50">
        <v>28</v>
      </c>
      <c r="B889" s="105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50">
        <v>29</v>
      </c>
      <c r="B890" s="105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50">
        <v>30</v>
      </c>
      <c r="B891" s="105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31"/>
      <c r="AP894" s="432" t="s">
        <v>296</v>
      </c>
      <c r="AQ894" s="432"/>
      <c r="AR894" s="432"/>
      <c r="AS894" s="432"/>
      <c r="AT894" s="432"/>
      <c r="AU894" s="432"/>
      <c r="AV894" s="432"/>
      <c r="AW894" s="432"/>
      <c r="AX894" s="432"/>
      <c r="AY894" s="34">
        <f t="shared" ref="AY894:AY895" si="24">$AY$892</f>
        <v>0</v>
      </c>
    </row>
    <row r="895" spans="1:51" ht="26.25" hidden="1" customHeight="1" x14ac:dyDescent="0.15">
      <c r="A895" s="1050">
        <v>1</v>
      </c>
      <c r="B895" s="105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50">
        <v>2</v>
      </c>
      <c r="B896" s="105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50">
        <v>3</v>
      </c>
      <c r="B897" s="105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50">
        <v>4</v>
      </c>
      <c r="B898" s="105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50">
        <v>5</v>
      </c>
      <c r="B899" s="105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50">
        <v>6</v>
      </c>
      <c r="B900" s="105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50">
        <v>7</v>
      </c>
      <c r="B901" s="105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50">
        <v>8</v>
      </c>
      <c r="B902" s="105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50">
        <v>9</v>
      </c>
      <c r="B903" s="105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50">
        <v>10</v>
      </c>
      <c r="B904" s="105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50">
        <v>11</v>
      </c>
      <c r="B905" s="105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50">
        <v>12</v>
      </c>
      <c r="B906" s="105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50">
        <v>13</v>
      </c>
      <c r="B907" s="105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50">
        <v>14</v>
      </c>
      <c r="B908" s="105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50">
        <v>15</v>
      </c>
      <c r="B909" s="105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50">
        <v>16</v>
      </c>
      <c r="B910" s="105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50">
        <v>17</v>
      </c>
      <c r="B911" s="105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50">
        <v>18</v>
      </c>
      <c r="B912" s="105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50">
        <v>19</v>
      </c>
      <c r="B913" s="105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50">
        <v>20</v>
      </c>
      <c r="B914" s="105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50">
        <v>21</v>
      </c>
      <c r="B915" s="105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50">
        <v>22</v>
      </c>
      <c r="B916" s="105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50">
        <v>23</v>
      </c>
      <c r="B917" s="105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50">
        <v>24</v>
      </c>
      <c r="B918" s="105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50">
        <v>25</v>
      </c>
      <c r="B919" s="105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50">
        <v>26</v>
      </c>
      <c r="B920" s="105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50">
        <v>27</v>
      </c>
      <c r="B921" s="105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50">
        <v>28</v>
      </c>
      <c r="B922" s="105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50">
        <v>29</v>
      </c>
      <c r="B923" s="105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50">
        <v>30</v>
      </c>
      <c r="B924" s="105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31"/>
      <c r="AP927" s="432" t="s">
        <v>296</v>
      </c>
      <c r="AQ927" s="432"/>
      <c r="AR927" s="432"/>
      <c r="AS927" s="432"/>
      <c r="AT927" s="432"/>
      <c r="AU927" s="432"/>
      <c r="AV927" s="432"/>
      <c r="AW927" s="432"/>
      <c r="AX927" s="432"/>
      <c r="AY927" s="34">
        <f t="shared" ref="AY927:AY928" si="25">$AY$925</f>
        <v>0</v>
      </c>
    </row>
    <row r="928" spans="1:51" ht="26.25" hidden="1" customHeight="1" x14ac:dyDescent="0.15">
      <c r="A928" s="1050">
        <v>1</v>
      </c>
      <c r="B928" s="1050">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50">
        <v>2</v>
      </c>
      <c r="B929" s="105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50">
        <v>3</v>
      </c>
      <c r="B930" s="105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50">
        <v>4</v>
      </c>
      <c r="B931" s="105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50">
        <v>5</v>
      </c>
      <c r="B932" s="105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50">
        <v>6</v>
      </c>
      <c r="B933" s="105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50">
        <v>7</v>
      </c>
      <c r="B934" s="105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50">
        <v>8</v>
      </c>
      <c r="B935" s="105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50">
        <v>9</v>
      </c>
      <c r="B936" s="105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50">
        <v>10</v>
      </c>
      <c r="B937" s="105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50">
        <v>11</v>
      </c>
      <c r="B938" s="105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50">
        <v>12</v>
      </c>
      <c r="B939" s="105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50">
        <v>13</v>
      </c>
      <c r="B940" s="105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50">
        <v>14</v>
      </c>
      <c r="B941" s="105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50">
        <v>15</v>
      </c>
      <c r="B942" s="105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50">
        <v>16</v>
      </c>
      <c r="B943" s="105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50">
        <v>17</v>
      </c>
      <c r="B944" s="105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50">
        <v>18</v>
      </c>
      <c r="B945" s="105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50">
        <v>19</v>
      </c>
      <c r="B946" s="105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50">
        <v>20</v>
      </c>
      <c r="B947" s="105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50">
        <v>21</v>
      </c>
      <c r="B948" s="105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50">
        <v>22</v>
      </c>
      <c r="B949" s="105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50">
        <v>23</v>
      </c>
      <c r="B950" s="105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50">
        <v>24</v>
      </c>
      <c r="B951" s="105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50">
        <v>25</v>
      </c>
      <c r="B952" s="105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50">
        <v>26</v>
      </c>
      <c r="B953" s="105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50">
        <v>27</v>
      </c>
      <c r="B954" s="105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50">
        <v>28</v>
      </c>
      <c r="B955" s="105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50">
        <v>29</v>
      </c>
      <c r="B956" s="105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50">
        <v>30</v>
      </c>
      <c r="B957" s="105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31"/>
      <c r="AP960" s="432" t="s">
        <v>296</v>
      </c>
      <c r="AQ960" s="432"/>
      <c r="AR960" s="432"/>
      <c r="AS960" s="432"/>
      <c r="AT960" s="432"/>
      <c r="AU960" s="432"/>
      <c r="AV960" s="432"/>
      <c r="AW960" s="432"/>
      <c r="AX960" s="432"/>
      <c r="AY960" s="34">
        <f t="shared" ref="AY960:AY961" si="26">$AY$958</f>
        <v>0</v>
      </c>
    </row>
    <row r="961" spans="1:51" ht="26.25" hidden="1" customHeight="1" x14ac:dyDescent="0.15">
      <c r="A961" s="1050">
        <v>1</v>
      </c>
      <c r="B961" s="105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50">
        <v>2</v>
      </c>
      <c r="B962" s="105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50">
        <v>3</v>
      </c>
      <c r="B963" s="105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50">
        <v>4</v>
      </c>
      <c r="B964" s="105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50">
        <v>5</v>
      </c>
      <c r="B965" s="105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50">
        <v>6</v>
      </c>
      <c r="B966" s="105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50">
        <v>7</v>
      </c>
      <c r="B967" s="105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50">
        <v>8</v>
      </c>
      <c r="B968" s="105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50">
        <v>9</v>
      </c>
      <c r="B969" s="105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50">
        <v>10</v>
      </c>
      <c r="B970" s="105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50">
        <v>11</v>
      </c>
      <c r="B971" s="105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50">
        <v>12</v>
      </c>
      <c r="B972" s="105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50">
        <v>13</v>
      </c>
      <c r="B973" s="105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50">
        <v>14</v>
      </c>
      <c r="B974" s="105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50">
        <v>15</v>
      </c>
      <c r="B975" s="105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50">
        <v>16</v>
      </c>
      <c r="B976" s="105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50">
        <v>17</v>
      </c>
      <c r="B977" s="105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50">
        <v>18</v>
      </c>
      <c r="B978" s="105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50">
        <v>19</v>
      </c>
      <c r="B979" s="105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50">
        <v>20</v>
      </c>
      <c r="B980" s="105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50">
        <v>21</v>
      </c>
      <c r="B981" s="105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50">
        <v>22</v>
      </c>
      <c r="B982" s="105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50">
        <v>23</v>
      </c>
      <c r="B983" s="105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50">
        <v>24</v>
      </c>
      <c r="B984" s="105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50">
        <v>25</v>
      </c>
      <c r="B985" s="105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50">
        <v>26</v>
      </c>
      <c r="B986" s="105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50">
        <v>27</v>
      </c>
      <c r="B987" s="105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50">
        <v>28</v>
      </c>
      <c r="B988" s="105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50">
        <v>29</v>
      </c>
      <c r="B989" s="105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50">
        <v>30</v>
      </c>
      <c r="B990" s="105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31"/>
      <c r="AP993" s="432" t="s">
        <v>296</v>
      </c>
      <c r="AQ993" s="432"/>
      <c r="AR993" s="432"/>
      <c r="AS993" s="432"/>
      <c r="AT993" s="432"/>
      <c r="AU993" s="432"/>
      <c r="AV993" s="432"/>
      <c r="AW993" s="432"/>
      <c r="AX993" s="432"/>
      <c r="AY993" s="34">
        <f t="shared" ref="AY993:AY994" si="27">$AY$991</f>
        <v>0</v>
      </c>
    </row>
    <row r="994" spans="1:51" ht="26.25" hidden="1" customHeight="1" x14ac:dyDescent="0.15">
      <c r="A994" s="1050">
        <v>1</v>
      </c>
      <c r="B994" s="105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50">
        <v>2</v>
      </c>
      <c r="B995" s="105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50">
        <v>3</v>
      </c>
      <c r="B996" s="105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50">
        <v>4</v>
      </c>
      <c r="B997" s="105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50">
        <v>5</v>
      </c>
      <c r="B998" s="105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50">
        <v>6</v>
      </c>
      <c r="B999" s="105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50">
        <v>7</v>
      </c>
      <c r="B1000" s="105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50">
        <v>8</v>
      </c>
      <c r="B1001" s="105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50">
        <v>9</v>
      </c>
      <c r="B1002" s="105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50">
        <v>10</v>
      </c>
      <c r="B1003" s="105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50">
        <v>11</v>
      </c>
      <c r="B1004" s="105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50">
        <v>12</v>
      </c>
      <c r="B1005" s="105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50">
        <v>13</v>
      </c>
      <c r="B1006" s="105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50">
        <v>14</v>
      </c>
      <c r="B1007" s="105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50">
        <v>15</v>
      </c>
      <c r="B1008" s="105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50">
        <v>16</v>
      </c>
      <c r="B1009" s="105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50">
        <v>17</v>
      </c>
      <c r="B1010" s="105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50">
        <v>18</v>
      </c>
      <c r="B1011" s="105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50">
        <v>19</v>
      </c>
      <c r="B1012" s="105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50">
        <v>20</v>
      </c>
      <c r="B1013" s="105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50">
        <v>21</v>
      </c>
      <c r="B1014" s="105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50">
        <v>22</v>
      </c>
      <c r="B1015" s="105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50">
        <v>23</v>
      </c>
      <c r="B1016" s="105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50">
        <v>24</v>
      </c>
      <c r="B1017" s="105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50">
        <v>25</v>
      </c>
      <c r="B1018" s="105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50">
        <v>26</v>
      </c>
      <c r="B1019" s="105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50">
        <v>27</v>
      </c>
      <c r="B1020" s="105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50">
        <v>28</v>
      </c>
      <c r="B1021" s="105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50">
        <v>29</v>
      </c>
      <c r="B1022" s="105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50">
        <v>30</v>
      </c>
      <c r="B1023" s="105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31"/>
      <c r="AP1026" s="432" t="s">
        <v>296</v>
      </c>
      <c r="AQ1026" s="432"/>
      <c r="AR1026" s="432"/>
      <c r="AS1026" s="432"/>
      <c r="AT1026" s="432"/>
      <c r="AU1026" s="432"/>
      <c r="AV1026" s="432"/>
      <c r="AW1026" s="432"/>
      <c r="AX1026" s="432"/>
      <c r="AY1026" s="34">
        <f t="shared" ref="AY1026:AY1027" si="28">$AY$1024</f>
        <v>0</v>
      </c>
    </row>
    <row r="1027" spans="1:51" ht="26.25" hidden="1" customHeight="1" x14ac:dyDescent="0.15">
      <c r="A1027" s="1050">
        <v>1</v>
      </c>
      <c r="B1027" s="105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50">
        <v>2</v>
      </c>
      <c r="B1028" s="105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50">
        <v>3</v>
      </c>
      <c r="B1029" s="105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50">
        <v>4</v>
      </c>
      <c r="B1030" s="105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50">
        <v>5</v>
      </c>
      <c r="B1031" s="105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50">
        <v>6</v>
      </c>
      <c r="B1032" s="105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50">
        <v>7</v>
      </c>
      <c r="B1033" s="105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50">
        <v>8</v>
      </c>
      <c r="B1034" s="105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50">
        <v>9</v>
      </c>
      <c r="B1035" s="105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50">
        <v>10</v>
      </c>
      <c r="B1036" s="105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50">
        <v>11</v>
      </c>
      <c r="B1037" s="105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50">
        <v>12</v>
      </c>
      <c r="B1038" s="105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50">
        <v>13</v>
      </c>
      <c r="B1039" s="105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50">
        <v>14</v>
      </c>
      <c r="B1040" s="105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50">
        <v>15</v>
      </c>
      <c r="B1041" s="105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50">
        <v>16</v>
      </c>
      <c r="B1042" s="105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50">
        <v>17</v>
      </c>
      <c r="B1043" s="105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50">
        <v>18</v>
      </c>
      <c r="B1044" s="105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50">
        <v>19</v>
      </c>
      <c r="B1045" s="105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50">
        <v>20</v>
      </c>
      <c r="B1046" s="105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50">
        <v>21</v>
      </c>
      <c r="B1047" s="105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50">
        <v>22</v>
      </c>
      <c r="B1048" s="105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50">
        <v>23</v>
      </c>
      <c r="B1049" s="105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50">
        <v>24</v>
      </c>
      <c r="B1050" s="105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50">
        <v>25</v>
      </c>
      <c r="B1051" s="105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50">
        <v>26</v>
      </c>
      <c r="B1052" s="105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50">
        <v>27</v>
      </c>
      <c r="B1053" s="105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50">
        <v>28</v>
      </c>
      <c r="B1054" s="105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50">
        <v>29</v>
      </c>
      <c r="B1055" s="105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50">
        <v>30</v>
      </c>
      <c r="B1056" s="105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31"/>
      <c r="AP1059" s="432" t="s">
        <v>296</v>
      </c>
      <c r="AQ1059" s="432"/>
      <c r="AR1059" s="432"/>
      <c r="AS1059" s="432"/>
      <c r="AT1059" s="432"/>
      <c r="AU1059" s="432"/>
      <c r="AV1059" s="432"/>
      <c r="AW1059" s="432"/>
      <c r="AX1059" s="432"/>
      <c r="AY1059" s="34">
        <f t="shared" ref="AY1059:AY1060" si="29">$AY$1057</f>
        <v>0</v>
      </c>
    </row>
    <row r="1060" spans="1:51" ht="26.25" hidden="1" customHeight="1" x14ac:dyDescent="0.15">
      <c r="A1060" s="1050">
        <v>1</v>
      </c>
      <c r="B1060" s="105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50">
        <v>2</v>
      </c>
      <c r="B1061" s="105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50">
        <v>3</v>
      </c>
      <c r="B1062" s="105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50">
        <v>4</v>
      </c>
      <c r="B1063" s="105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50">
        <v>5</v>
      </c>
      <c r="B1064" s="105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50">
        <v>6</v>
      </c>
      <c r="B1065" s="105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50">
        <v>7</v>
      </c>
      <c r="B1066" s="105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50">
        <v>8</v>
      </c>
      <c r="B1067" s="105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50">
        <v>9</v>
      </c>
      <c r="B1068" s="105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50">
        <v>10</v>
      </c>
      <c r="B1069" s="105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50">
        <v>11</v>
      </c>
      <c r="B1070" s="105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50">
        <v>12</v>
      </c>
      <c r="B1071" s="105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50">
        <v>13</v>
      </c>
      <c r="B1072" s="105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50">
        <v>14</v>
      </c>
      <c r="B1073" s="105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50">
        <v>15</v>
      </c>
      <c r="B1074" s="105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50">
        <v>16</v>
      </c>
      <c r="B1075" s="105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50">
        <v>17</v>
      </c>
      <c r="B1076" s="105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50">
        <v>18</v>
      </c>
      <c r="B1077" s="105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50">
        <v>19</v>
      </c>
      <c r="B1078" s="105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50">
        <v>20</v>
      </c>
      <c r="B1079" s="105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50">
        <v>21</v>
      </c>
      <c r="B1080" s="105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50">
        <v>22</v>
      </c>
      <c r="B1081" s="105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50">
        <v>23</v>
      </c>
      <c r="B1082" s="105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50">
        <v>24</v>
      </c>
      <c r="B1083" s="105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50">
        <v>25</v>
      </c>
      <c r="B1084" s="105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50">
        <v>26</v>
      </c>
      <c r="B1085" s="105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50">
        <v>27</v>
      </c>
      <c r="B1086" s="105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50">
        <v>28</v>
      </c>
      <c r="B1087" s="105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50">
        <v>29</v>
      </c>
      <c r="B1088" s="105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50">
        <v>30</v>
      </c>
      <c r="B1089" s="105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31"/>
      <c r="AP1092" s="432" t="s">
        <v>296</v>
      </c>
      <c r="AQ1092" s="432"/>
      <c r="AR1092" s="432"/>
      <c r="AS1092" s="432"/>
      <c r="AT1092" s="432"/>
      <c r="AU1092" s="432"/>
      <c r="AV1092" s="432"/>
      <c r="AW1092" s="432"/>
      <c r="AX1092" s="432"/>
      <c r="AY1092">
        <f t="shared" ref="AY1092:AY1093" si="30">$AY$1090</f>
        <v>0</v>
      </c>
    </row>
    <row r="1093" spans="1:51" ht="26.25" hidden="1" customHeight="1" x14ac:dyDescent="0.15">
      <c r="A1093" s="1050">
        <v>1</v>
      </c>
      <c r="B1093" s="105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50">
        <v>2</v>
      </c>
      <c r="B1094" s="105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50">
        <v>3</v>
      </c>
      <c r="B1095" s="105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50">
        <v>4</v>
      </c>
      <c r="B1096" s="105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50">
        <v>5</v>
      </c>
      <c r="B1097" s="105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50">
        <v>6</v>
      </c>
      <c r="B1098" s="105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50">
        <v>7</v>
      </c>
      <c r="B1099" s="105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50">
        <v>8</v>
      </c>
      <c r="B1100" s="105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50">
        <v>9</v>
      </c>
      <c r="B1101" s="105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50">
        <v>10</v>
      </c>
      <c r="B1102" s="105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50">
        <v>11</v>
      </c>
      <c r="B1103" s="105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50">
        <v>12</v>
      </c>
      <c r="B1104" s="105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50">
        <v>13</v>
      </c>
      <c r="B1105" s="105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50">
        <v>14</v>
      </c>
      <c r="B1106" s="105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50">
        <v>15</v>
      </c>
      <c r="B1107" s="105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50">
        <v>16</v>
      </c>
      <c r="B1108" s="105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50">
        <v>17</v>
      </c>
      <c r="B1109" s="105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50">
        <v>18</v>
      </c>
      <c r="B1110" s="105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50">
        <v>19</v>
      </c>
      <c r="B1111" s="105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50">
        <v>20</v>
      </c>
      <c r="B1112" s="105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50">
        <v>21</v>
      </c>
      <c r="B1113" s="105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50">
        <v>22</v>
      </c>
      <c r="B1114" s="105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50">
        <v>23</v>
      </c>
      <c r="B1115" s="105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50">
        <v>24</v>
      </c>
      <c r="B1116" s="105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50">
        <v>25</v>
      </c>
      <c r="B1117" s="105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50">
        <v>26</v>
      </c>
      <c r="B1118" s="105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50">
        <v>27</v>
      </c>
      <c r="B1119" s="105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50">
        <v>28</v>
      </c>
      <c r="B1120" s="105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50">
        <v>29</v>
      </c>
      <c r="B1121" s="105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50">
        <v>30</v>
      </c>
      <c r="B1122" s="105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31"/>
      <c r="AP1125" s="432" t="s">
        <v>296</v>
      </c>
      <c r="AQ1125" s="432"/>
      <c r="AR1125" s="432"/>
      <c r="AS1125" s="432"/>
      <c r="AT1125" s="432"/>
      <c r="AU1125" s="432"/>
      <c r="AV1125" s="432"/>
      <c r="AW1125" s="432"/>
      <c r="AX1125" s="432"/>
      <c r="AY1125">
        <f t="shared" ref="AY1125:AY1126" si="31">$AY$1123</f>
        <v>0</v>
      </c>
    </row>
    <row r="1126" spans="1:51" ht="26.25" hidden="1" customHeight="1" x14ac:dyDescent="0.15">
      <c r="A1126" s="1050">
        <v>1</v>
      </c>
      <c r="B1126" s="105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50">
        <v>2</v>
      </c>
      <c r="B1127" s="105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50">
        <v>3</v>
      </c>
      <c r="B1128" s="105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50">
        <v>4</v>
      </c>
      <c r="B1129" s="105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50">
        <v>5</v>
      </c>
      <c r="B1130" s="105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50">
        <v>6</v>
      </c>
      <c r="B1131" s="105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50">
        <v>7</v>
      </c>
      <c r="B1132" s="105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50">
        <v>8</v>
      </c>
      <c r="B1133" s="105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50">
        <v>9</v>
      </c>
      <c r="B1134" s="105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50">
        <v>10</v>
      </c>
      <c r="B1135" s="105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50">
        <v>11</v>
      </c>
      <c r="B1136" s="105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50">
        <v>12</v>
      </c>
      <c r="B1137" s="105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50">
        <v>13</v>
      </c>
      <c r="B1138" s="105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50">
        <v>14</v>
      </c>
      <c r="B1139" s="105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50">
        <v>15</v>
      </c>
      <c r="B1140" s="105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50">
        <v>16</v>
      </c>
      <c r="B1141" s="105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50">
        <v>17</v>
      </c>
      <c r="B1142" s="105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50">
        <v>18</v>
      </c>
      <c r="B1143" s="105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50">
        <v>19</v>
      </c>
      <c r="B1144" s="105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50">
        <v>20</v>
      </c>
      <c r="B1145" s="105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50">
        <v>21</v>
      </c>
      <c r="B1146" s="105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50">
        <v>22</v>
      </c>
      <c r="B1147" s="105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50">
        <v>23</v>
      </c>
      <c r="B1148" s="105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50">
        <v>24</v>
      </c>
      <c r="B1149" s="105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50">
        <v>25</v>
      </c>
      <c r="B1150" s="105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50">
        <v>26</v>
      </c>
      <c r="B1151" s="105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50">
        <v>27</v>
      </c>
      <c r="B1152" s="105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50">
        <v>28</v>
      </c>
      <c r="B1153" s="105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50">
        <v>29</v>
      </c>
      <c r="B1154" s="105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50">
        <v>30</v>
      </c>
      <c r="B1155" s="105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31"/>
      <c r="AP1158" s="432" t="s">
        <v>296</v>
      </c>
      <c r="AQ1158" s="432"/>
      <c r="AR1158" s="432"/>
      <c r="AS1158" s="432"/>
      <c r="AT1158" s="432"/>
      <c r="AU1158" s="432"/>
      <c r="AV1158" s="432"/>
      <c r="AW1158" s="432"/>
      <c r="AX1158" s="432"/>
      <c r="AY1158">
        <f t="shared" ref="AY1158:AY1159" si="32">$AY$1156</f>
        <v>0</v>
      </c>
    </row>
    <row r="1159" spans="1:51" ht="26.25" hidden="1" customHeight="1" x14ac:dyDescent="0.15">
      <c r="A1159" s="1050">
        <v>1</v>
      </c>
      <c r="B1159" s="105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50">
        <v>2</v>
      </c>
      <c r="B1160" s="105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50">
        <v>3</v>
      </c>
      <c r="B1161" s="105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50">
        <v>4</v>
      </c>
      <c r="B1162" s="105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50">
        <v>5</v>
      </c>
      <c r="B1163" s="105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50">
        <v>6</v>
      </c>
      <c r="B1164" s="105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50">
        <v>7</v>
      </c>
      <c r="B1165" s="105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50">
        <v>8</v>
      </c>
      <c r="B1166" s="105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50">
        <v>9</v>
      </c>
      <c r="B1167" s="105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50">
        <v>10</v>
      </c>
      <c r="B1168" s="105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50">
        <v>11</v>
      </c>
      <c r="B1169" s="105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50">
        <v>12</v>
      </c>
      <c r="B1170" s="105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50">
        <v>13</v>
      </c>
      <c r="B1171" s="105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50">
        <v>14</v>
      </c>
      <c r="B1172" s="105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50">
        <v>15</v>
      </c>
      <c r="B1173" s="105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50">
        <v>16</v>
      </c>
      <c r="B1174" s="105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50">
        <v>17</v>
      </c>
      <c r="B1175" s="105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50">
        <v>18</v>
      </c>
      <c r="B1176" s="105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50">
        <v>19</v>
      </c>
      <c r="B1177" s="105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50">
        <v>20</v>
      </c>
      <c r="B1178" s="105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50">
        <v>21</v>
      </c>
      <c r="B1179" s="105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50">
        <v>22</v>
      </c>
      <c r="B1180" s="105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50">
        <v>23</v>
      </c>
      <c r="B1181" s="105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50">
        <v>24</v>
      </c>
      <c r="B1182" s="105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50">
        <v>25</v>
      </c>
      <c r="B1183" s="105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50">
        <v>26</v>
      </c>
      <c r="B1184" s="105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50">
        <v>27</v>
      </c>
      <c r="B1185" s="105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50">
        <v>28</v>
      </c>
      <c r="B1186" s="105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50">
        <v>29</v>
      </c>
      <c r="B1187" s="105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50">
        <v>30</v>
      </c>
      <c r="B1188" s="105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31"/>
      <c r="AP1191" s="432" t="s">
        <v>296</v>
      </c>
      <c r="AQ1191" s="432"/>
      <c r="AR1191" s="432"/>
      <c r="AS1191" s="432"/>
      <c r="AT1191" s="432"/>
      <c r="AU1191" s="432"/>
      <c r="AV1191" s="432"/>
      <c r="AW1191" s="432"/>
      <c r="AX1191" s="432"/>
      <c r="AY1191">
        <f t="shared" ref="AY1191:AY1192" si="33">$AY$1189</f>
        <v>0</v>
      </c>
    </row>
    <row r="1192" spans="1:51" ht="26.25" hidden="1" customHeight="1" x14ac:dyDescent="0.15">
      <c r="A1192" s="1050">
        <v>1</v>
      </c>
      <c r="B1192" s="105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50">
        <v>2</v>
      </c>
      <c r="B1193" s="105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50">
        <v>3</v>
      </c>
      <c r="B1194" s="105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50">
        <v>4</v>
      </c>
      <c r="B1195" s="105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50">
        <v>5</v>
      </c>
      <c r="B1196" s="105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50">
        <v>6</v>
      </c>
      <c r="B1197" s="105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50">
        <v>7</v>
      </c>
      <c r="B1198" s="105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50">
        <v>8</v>
      </c>
      <c r="B1199" s="105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50">
        <v>9</v>
      </c>
      <c r="B1200" s="105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50">
        <v>10</v>
      </c>
      <c r="B1201" s="105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50">
        <v>11</v>
      </c>
      <c r="B1202" s="105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50">
        <v>12</v>
      </c>
      <c r="B1203" s="105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50">
        <v>13</v>
      </c>
      <c r="B1204" s="105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50">
        <v>14</v>
      </c>
      <c r="B1205" s="105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50">
        <v>15</v>
      </c>
      <c r="B1206" s="105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50">
        <v>16</v>
      </c>
      <c r="B1207" s="105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50">
        <v>17</v>
      </c>
      <c r="B1208" s="105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50">
        <v>18</v>
      </c>
      <c r="B1209" s="105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50">
        <v>19</v>
      </c>
      <c r="B1210" s="105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50">
        <v>20</v>
      </c>
      <c r="B1211" s="105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50">
        <v>21</v>
      </c>
      <c r="B1212" s="105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50">
        <v>22</v>
      </c>
      <c r="B1213" s="105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50">
        <v>23</v>
      </c>
      <c r="B1214" s="105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50">
        <v>24</v>
      </c>
      <c r="B1215" s="105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50">
        <v>25</v>
      </c>
      <c r="B1216" s="105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50">
        <v>26</v>
      </c>
      <c r="B1217" s="105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50">
        <v>27</v>
      </c>
      <c r="B1218" s="105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50">
        <v>28</v>
      </c>
      <c r="B1219" s="105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50">
        <v>29</v>
      </c>
      <c r="B1220" s="105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50">
        <v>30</v>
      </c>
      <c r="B1221" s="105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31"/>
      <c r="AP1224" s="432" t="s">
        <v>296</v>
      </c>
      <c r="AQ1224" s="432"/>
      <c r="AR1224" s="432"/>
      <c r="AS1224" s="432"/>
      <c r="AT1224" s="432"/>
      <c r="AU1224" s="432"/>
      <c r="AV1224" s="432"/>
      <c r="AW1224" s="432"/>
      <c r="AX1224" s="432"/>
      <c r="AY1224">
        <f t="shared" ref="AY1224:AY1225" si="34">$AY$1222</f>
        <v>0</v>
      </c>
    </row>
    <row r="1225" spans="1:51" ht="26.25" hidden="1" customHeight="1" x14ac:dyDescent="0.15">
      <c r="A1225" s="1050">
        <v>1</v>
      </c>
      <c r="B1225" s="105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50">
        <v>2</v>
      </c>
      <c r="B1226" s="105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50">
        <v>3</v>
      </c>
      <c r="B1227" s="105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50">
        <v>4</v>
      </c>
      <c r="B1228" s="105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50">
        <v>5</v>
      </c>
      <c r="B1229" s="105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50">
        <v>6</v>
      </c>
      <c r="B1230" s="105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50">
        <v>7</v>
      </c>
      <c r="B1231" s="105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50">
        <v>8</v>
      </c>
      <c r="B1232" s="105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50">
        <v>9</v>
      </c>
      <c r="B1233" s="105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50">
        <v>10</v>
      </c>
      <c r="B1234" s="105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50">
        <v>11</v>
      </c>
      <c r="B1235" s="105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50">
        <v>12</v>
      </c>
      <c r="B1236" s="105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50">
        <v>13</v>
      </c>
      <c r="B1237" s="105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50">
        <v>14</v>
      </c>
      <c r="B1238" s="105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50">
        <v>15</v>
      </c>
      <c r="B1239" s="105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50">
        <v>16</v>
      </c>
      <c r="B1240" s="105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50">
        <v>17</v>
      </c>
      <c r="B1241" s="105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50">
        <v>18</v>
      </c>
      <c r="B1242" s="105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50">
        <v>19</v>
      </c>
      <c r="B1243" s="105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50">
        <v>20</v>
      </c>
      <c r="B1244" s="105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50">
        <v>21</v>
      </c>
      <c r="B1245" s="105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50">
        <v>22</v>
      </c>
      <c r="B1246" s="105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50">
        <v>23</v>
      </c>
      <c r="B1247" s="105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50">
        <v>24</v>
      </c>
      <c r="B1248" s="105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50">
        <v>25</v>
      </c>
      <c r="B1249" s="105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50">
        <v>26</v>
      </c>
      <c r="B1250" s="105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50">
        <v>27</v>
      </c>
      <c r="B1251" s="105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50">
        <v>28</v>
      </c>
      <c r="B1252" s="105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50">
        <v>29</v>
      </c>
      <c r="B1253" s="105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50">
        <v>30</v>
      </c>
      <c r="B1254" s="105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31"/>
      <c r="AP1257" s="432" t="s">
        <v>296</v>
      </c>
      <c r="AQ1257" s="432"/>
      <c r="AR1257" s="432"/>
      <c r="AS1257" s="432"/>
      <c r="AT1257" s="432"/>
      <c r="AU1257" s="432"/>
      <c r="AV1257" s="432"/>
      <c r="AW1257" s="432"/>
      <c r="AX1257" s="432"/>
      <c r="AY1257">
        <f t="shared" ref="AY1257:AY1258" si="35">$AY$1255</f>
        <v>0</v>
      </c>
    </row>
    <row r="1258" spans="1:51" ht="26.25" hidden="1" customHeight="1" x14ac:dyDescent="0.15">
      <c r="A1258" s="1050">
        <v>1</v>
      </c>
      <c r="B1258" s="105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50">
        <v>2</v>
      </c>
      <c r="B1259" s="105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50">
        <v>3</v>
      </c>
      <c r="B1260" s="105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50">
        <v>4</v>
      </c>
      <c r="B1261" s="105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50">
        <v>5</v>
      </c>
      <c r="B1262" s="105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50">
        <v>6</v>
      </c>
      <c r="B1263" s="105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50">
        <v>7</v>
      </c>
      <c r="B1264" s="105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50">
        <v>8</v>
      </c>
      <c r="B1265" s="105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50">
        <v>9</v>
      </c>
      <c r="B1266" s="105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50">
        <v>10</v>
      </c>
      <c r="B1267" s="105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50">
        <v>11</v>
      </c>
      <c r="B1268" s="105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50">
        <v>12</v>
      </c>
      <c r="B1269" s="105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50">
        <v>13</v>
      </c>
      <c r="B1270" s="105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50">
        <v>14</v>
      </c>
      <c r="B1271" s="105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50">
        <v>15</v>
      </c>
      <c r="B1272" s="105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50">
        <v>16</v>
      </c>
      <c r="B1273" s="105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50">
        <v>17</v>
      </c>
      <c r="B1274" s="105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50">
        <v>18</v>
      </c>
      <c r="B1275" s="105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50">
        <v>19</v>
      </c>
      <c r="B1276" s="105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50">
        <v>20</v>
      </c>
      <c r="B1277" s="105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50">
        <v>21</v>
      </c>
      <c r="B1278" s="105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50">
        <v>22</v>
      </c>
      <c r="B1279" s="105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50">
        <v>23</v>
      </c>
      <c r="B1280" s="105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50">
        <v>24</v>
      </c>
      <c r="B1281" s="105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50">
        <v>25</v>
      </c>
      <c r="B1282" s="105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50">
        <v>26</v>
      </c>
      <c r="B1283" s="105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50">
        <v>27</v>
      </c>
      <c r="B1284" s="105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50">
        <v>28</v>
      </c>
      <c r="B1285" s="105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50">
        <v>29</v>
      </c>
      <c r="B1286" s="105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50">
        <v>30</v>
      </c>
      <c r="B1287" s="105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31"/>
      <c r="AP1290" s="432" t="s">
        <v>296</v>
      </c>
      <c r="AQ1290" s="432"/>
      <c r="AR1290" s="432"/>
      <c r="AS1290" s="432"/>
      <c r="AT1290" s="432"/>
      <c r="AU1290" s="432"/>
      <c r="AV1290" s="432"/>
      <c r="AW1290" s="432"/>
      <c r="AX1290" s="432"/>
      <c r="AY1290">
        <f t="shared" ref="AY1290:AY1291" si="36">$AY$1288</f>
        <v>0</v>
      </c>
    </row>
    <row r="1291" spans="1:51" ht="26.25" hidden="1" customHeight="1" x14ac:dyDescent="0.15">
      <c r="A1291" s="1050">
        <v>1</v>
      </c>
      <c r="B1291" s="105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50">
        <v>2</v>
      </c>
      <c r="B1292" s="105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50">
        <v>3</v>
      </c>
      <c r="B1293" s="105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50">
        <v>4</v>
      </c>
      <c r="B1294" s="105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50">
        <v>5</v>
      </c>
      <c r="B1295" s="105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50">
        <v>6</v>
      </c>
      <c r="B1296" s="105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50">
        <v>7</v>
      </c>
      <c r="B1297" s="105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50">
        <v>8</v>
      </c>
      <c r="B1298" s="105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50">
        <v>9</v>
      </c>
      <c r="B1299" s="105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50">
        <v>10</v>
      </c>
      <c r="B1300" s="105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50">
        <v>11</v>
      </c>
      <c r="B1301" s="105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50">
        <v>12</v>
      </c>
      <c r="B1302" s="105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50">
        <v>13</v>
      </c>
      <c r="B1303" s="105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50">
        <v>14</v>
      </c>
      <c r="B1304" s="105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50">
        <v>15</v>
      </c>
      <c r="B1305" s="105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50">
        <v>16</v>
      </c>
      <c r="B1306" s="105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50">
        <v>17</v>
      </c>
      <c r="B1307" s="105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50">
        <v>18</v>
      </c>
      <c r="B1308" s="105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50">
        <v>19</v>
      </c>
      <c r="B1309" s="105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50">
        <v>20</v>
      </c>
      <c r="B1310" s="105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50">
        <v>21</v>
      </c>
      <c r="B1311" s="105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50">
        <v>22</v>
      </c>
      <c r="B1312" s="105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50">
        <v>23</v>
      </c>
      <c r="B1313" s="105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50">
        <v>24</v>
      </c>
      <c r="B1314" s="105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50">
        <v>25</v>
      </c>
      <c r="B1315" s="105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50">
        <v>26</v>
      </c>
      <c r="B1316" s="105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50">
        <v>27</v>
      </c>
      <c r="B1317" s="105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50">
        <v>28</v>
      </c>
      <c r="B1318" s="105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50">
        <v>29</v>
      </c>
      <c r="B1319" s="105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50">
        <v>30</v>
      </c>
      <c r="B1320" s="105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2021-06-03T10:30:13Z</cp:lastPrinted>
  <dcterms:created xsi:type="dcterms:W3CDTF">2012-03-13T00:50:25Z</dcterms:created>
  <dcterms:modified xsi:type="dcterms:W3CDTF">2021-06-16T08:04:34Z</dcterms:modified>
</cp:coreProperties>
</file>