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ls-flsv-001\会計課\歳入総括・歳出決算・歳出企画係\歳入総括・歳出決算・歳出企画係共通\令和7年度\03 【大】企画\01 【中】予算執行の調査\05 【小：3廃】公共調達適正化に関する文書\01_R7契約の公表\03_R7.6\03_公表\【案15】別表3_物品役務・競争入札（令和6年度分修正）\"/>
    </mc:Choice>
  </mc:AlternateContent>
  <bookViews>
    <workbookView xWindow="-450" yWindow="-450" windowWidth="20250" windowHeight="4890" tabRatio="755" firstSheet="1" activeTab="1"/>
  </bookViews>
  <sheets>
    <sheet name="リスト" sheetId="11" state="hidden" r:id="rId1"/>
    <sheet name="別表３" sheetId="23" r:id="rId2"/>
  </sheets>
  <definedNames>
    <definedName name="_xlnm._FilterDatabase" localSheetId="0" hidden="1">リスト!#REF!</definedName>
    <definedName name="_xlnm._FilterDatabase" localSheetId="1" hidden="1">別表３!$A$3:$K$274</definedName>
    <definedName name="_xlnm.Print_Titles" localSheetId="1">別表３!$3:$3</definedName>
    <definedName name="一括調達形態">リスト!$I$5:$I$7</definedName>
    <definedName name="一般競争入札・指名競争入札の別">リスト!$D$5:$D$6</definedName>
    <definedName name="契約の相手方の区分">リスト!$C$5:$C$10</definedName>
    <definedName name="公共工事等又は物品役務等の区分">リスト!$B$5:$B$6</definedName>
    <definedName name="随意契約の区分">リスト!$F$5:$F$13</definedName>
    <definedName name="随意契約の見直し">リスト!$G$5:$G$10</definedName>
    <definedName name="総合評価落札方式実施の別">リスト!$E$5:$E$6</definedName>
  </definedNames>
  <calcPr calcId="162913"/>
</workbook>
</file>

<file path=xl/calcChain.xml><?xml version="1.0" encoding="utf-8"?>
<calcChain xmlns="http://schemas.openxmlformats.org/spreadsheetml/2006/main">
  <c r="J221" i="23" l="1"/>
  <c r="J264" i="23"/>
  <c r="J76" i="23"/>
  <c r="J75" i="23"/>
  <c r="J74" i="23"/>
  <c r="J263" i="23"/>
  <c r="J222" i="23" l="1"/>
  <c r="J274" i="23" l="1"/>
  <c r="J273" i="23"/>
  <c r="J272" i="23"/>
  <c r="J271" i="23"/>
  <c r="J270" i="23"/>
  <c r="J269" i="23"/>
  <c r="J268" i="23"/>
  <c r="J267" i="23"/>
  <c r="J266" i="23"/>
  <c r="J265" i="23"/>
  <c r="J260" i="23"/>
  <c r="J259" i="23"/>
  <c r="J258" i="23"/>
  <c r="J257" i="23"/>
  <c r="J256" i="23"/>
  <c r="J255" i="23"/>
  <c r="J254" i="23"/>
  <c r="J253" i="23"/>
  <c r="J252" i="23"/>
  <c r="I251" i="23"/>
  <c r="H251" i="23"/>
  <c r="J250" i="23"/>
  <c r="J249" i="23"/>
  <c r="J248" i="23"/>
  <c r="J247" i="23"/>
  <c r="J246" i="23"/>
  <c r="J245" i="23"/>
  <c r="J244" i="23"/>
  <c r="J243" i="23"/>
  <c r="J242" i="23"/>
  <c r="J241" i="23"/>
  <c r="J240" i="23"/>
  <c r="J239" i="23"/>
  <c r="J238" i="23"/>
  <c r="J237" i="23"/>
  <c r="J236" i="23"/>
  <c r="J235" i="23"/>
  <c r="J234" i="23"/>
  <c r="J233" i="23"/>
  <c r="J232" i="23"/>
  <c r="J231" i="23"/>
  <c r="J230" i="23"/>
  <c r="J229" i="23"/>
  <c r="J228" i="23"/>
  <c r="J227" i="23"/>
  <c r="J226" i="23"/>
  <c r="J225" i="23"/>
  <c r="J224" i="23"/>
  <c r="J223" i="23"/>
  <c r="J220" i="23"/>
  <c r="J219" i="23"/>
  <c r="J218" i="23"/>
  <c r="J217" i="23"/>
  <c r="J216" i="23"/>
  <c r="I215" i="23"/>
  <c r="H215" i="23"/>
  <c r="J214" i="23"/>
  <c r="J213" i="23"/>
  <c r="J212" i="23"/>
  <c r="J211" i="23"/>
  <c r="J210" i="23"/>
  <c r="J209" i="23"/>
  <c r="J208" i="23"/>
  <c r="J207" i="23"/>
  <c r="J206" i="23"/>
  <c r="J205" i="23"/>
  <c r="J204" i="23"/>
  <c r="J203" i="23"/>
  <c r="J202" i="23"/>
  <c r="J201" i="23"/>
  <c r="J200" i="23"/>
  <c r="J199" i="23"/>
  <c r="J198" i="23"/>
  <c r="J197" i="23"/>
  <c r="J196" i="23"/>
  <c r="J195" i="23"/>
  <c r="J194" i="23"/>
  <c r="J193" i="23"/>
  <c r="J192" i="23"/>
  <c r="J191" i="23"/>
  <c r="J190" i="23"/>
  <c r="J189" i="23"/>
  <c r="J188" i="23"/>
  <c r="J187" i="23"/>
  <c r="J186" i="23"/>
  <c r="J185" i="23"/>
  <c r="J184" i="23"/>
  <c r="J183" i="23"/>
  <c r="J182" i="23"/>
  <c r="J181" i="23"/>
  <c r="J180" i="23"/>
  <c r="J179" i="23"/>
  <c r="J178" i="23"/>
  <c r="J177" i="23"/>
  <c r="J176" i="23"/>
  <c r="J175" i="23"/>
  <c r="J174" i="23"/>
  <c r="J173" i="23"/>
  <c r="J172" i="23"/>
  <c r="J171" i="23"/>
  <c r="J170" i="23"/>
  <c r="J169" i="23"/>
  <c r="J168" i="23"/>
  <c r="J167" i="23"/>
  <c r="J166" i="23"/>
  <c r="J165" i="23"/>
  <c r="J164" i="23"/>
  <c r="J162" i="23"/>
  <c r="J161" i="23"/>
  <c r="J160" i="23"/>
  <c r="J159" i="23"/>
  <c r="J158" i="23"/>
  <c r="J157" i="23"/>
  <c r="J156" i="23"/>
  <c r="J155" i="23"/>
  <c r="J154" i="23"/>
  <c r="J153" i="23"/>
  <c r="J152" i="23"/>
  <c r="J151" i="23"/>
  <c r="J150" i="23"/>
  <c r="J149" i="23"/>
  <c r="J148" i="23"/>
  <c r="J147" i="23"/>
  <c r="J146" i="23"/>
  <c r="J145" i="23"/>
  <c r="J144" i="23"/>
  <c r="J143" i="23"/>
  <c r="J142" i="23"/>
  <c r="J141" i="23"/>
  <c r="J140" i="23"/>
  <c r="J139" i="23"/>
  <c r="J138" i="23"/>
  <c r="J137" i="23"/>
  <c r="J136" i="23"/>
  <c r="J135" i="23"/>
  <c r="J134" i="23"/>
  <c r="J133" i="23"/>
  <c r="J132" i="23"/>
  <c r="J131" i="23"/>
  <c r="J130" i="23"/>
  <c r="J129" i="23"/>
  <c r="J128" i="23"/>
  <c r="J127" i="23"/>
  <c r="J126" i="23"/>
  <c r="J125" i="23"/>
  <c r="J124" i="23"/>
  <c r="J123" i="23"/>
  <c r="J122" i="23"/>
  <c r="J121" i="23"/>
  <c r="J120" i="23"/>
  <c r="J119" i="23"/>
  <c r="J118" i="23"/>
  <c r="J117" i="23"/>
  <c r="J116" i="23"/>
  <c r="J115" i="23"/>
  <c r="J114" i="23"/>
  <c r="J113" i="23"/>
  <c r="J112" i="23"/>
  <c r="J111" i="23"/>
  <c r="J110" i="23"/>
  <c r="J109" i="23"/>
  <c r="J108" i="23"/>
  <c r="J107" i="23"/>
  <c r="J106" i="23"/>
  <c r="J105" i="23"/>
  <c r="J104" i="23"/>
  <c r="J103" i="23"/>
  <c r="J102" i="23"/>
  <c r="J101" i="23"/>
  <c r="J100" i="23"/>
  <c r="J99" i="23"/>
  <c r="J98" i="23"/>
  <c r="J97" i="23"/>
  <c r="J96" i="23"/>
  <c r="J95" i="23"/>
  <c r="J94" i="23"/>
  <c r="J93" i="23"/>
  <c r="J92" i="23"/>
  <c r="J91" i="23"/>
  <c r="J90" i="23"/>
  <c r="J89" i="23"/>
  <c r="J88" i="23"/>
  <c r="J87" i="23"/>
  <c r="J86" i="23"/>
  <c r="J85" i="23"/>
  <c r="J84" i="23"/>
  <c r="J83" i="23"/>
  <c r="J82" i="23"/>
  <c r="J81" i="23"/>
  <c r="J80" i="23"/>
  <c r="J79" i="23"/>
  <c r="J78" i="23"/>
  <c r="J77" i="23"/>
  <c r="J73" i="23"/>
  <c r="J72" i="23"/>
  <c r="J71" i="23"/>
  <c r="J70" i="23"/>
  <c r="J69" i="23"/>
  <c r="J68" i="23"/>
  <c r="J67" i="23"/>
  <c r="J66" i="23"/>
  <c r="J65" i="23"/>
  <c r="J64" i="23"/>
  <c r="J63" i="23"/>
  <c r="J62" i="23"/>
  <c r="J61" i="23"/>
  <c r="J60" i="23"/>
  <c r="J59" i="23"/>
  <c r="J58" i="23"/>
  <c r="J57" i="23"/>
  <c r="J56" i="23"/>
  <c r="J55" i="23"/>
  <c r="J54" i="23"/>
  <c r="J53" i="23"/>
  <c r="J52" i="23"/>
  <c r="J51" i="23"/>
  <c r="J50" i="23"/>
  <c r="J49" i="23"/>
  <c r="J48" i="23"/>
  <c r="J47" i="23"/>
  <c r="J46" i="23"/>
  <c r="J45" i="23"/>
  <c r="J44" i="23"/>
  <c r="J43" i="23"/>
  <c r="J42" i="23"/>
  <c r="J41" i="23"/>
  <c r="J40" i="23"/>
  <c r="J39" i="23"/>
  <c r="J38" i="23"/>
  <c r="J37" i="23"/>
  <c r="J36" i="23"/>
  <c r="J35" i="23"/>
  <c r="J34" i="23"/>
  <c r="J33" i="23"/>
  <c r="J32" i="23"/>
  <c r="J31" i="23"/>
  <c r="J30" i="23"/>
  <c r="J29" i="23"/>
  <c r="J28" i="23"/>
  <c r="J27" i="23"/>
  <c r="J26" i="23"/>
  <c r="J25" i="23"/>
  <c r="J24" i="23"/>
  <c r="J23" i="23"/>
  <c r="J22" i="23"/>
  <c r="J21" i="23"/>
  <c r="J20" i="23"/>
  <c r="J19" i="23"/>
  <c r="J18" i="23"/>
  <c r="J17" i="23"/>
  <c r="J16" i="23"/>
  <c r="J15" i="23"/>
  <c r="J14" i="23"/>
  <c r="J13" i="23"/>
  <c r="J12" i="23"/>
  <c r="J11" i="23"/>
  <c r="J10" i="23"/>
  <c r="J9" i="23"/>
  <c r="J8" i="23"/>
  <c r="J7" i="23"/>
  <c r="J6" i="23"/>
  <c r="J5" i="23"/>
  <c r="J4" i="23"/>
  <c r="J215" i="23" l="1"/>
  <c r="J251" i="23"/>
</calcChain>
</file>

<file path=xl/sharedStrings.xml><?xml version="1.0" encoding="utf-8"?>
<sst xmlns="http://schemas.openxmlformats.org/spreadsheetml/2006/main" count="1292" uniqueCount="736">
  <si>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</si>
  <si>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</si>
  <si>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</si>
  <si>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</si>
  <si>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一般競争入札</t>
    <rPh sb="0" eb="2">
      <t>イッパン</t>
    </rPh>
    <rPh sb="2" eb="4">
      <t>キョウソウ</t>
    </rPh>
    <rPh sb="4" eb="6">
      <t>ニュウサツ</t>
    </rPh>
    <phoneticPr fontId="2"/>
  </si>
  <si>
    <t>所管公益法人</t>
    <rPh sb="0" eb="2">
      <t>ショカン</t>
    </rPh>
    <rPh sb="2" eb="4">
      <t>コウエキ</t>
    </rPh>
    <rPh sb="4" eb="6">
      <t>ホウジン</t>
    </rPh>
    <phoneticPr fontId="2"/>
  </si>
  <si>
    <t>その他の公益法人</t>
    <rPh sb="2" eb="3">
      <t>タ</t>
    </rPh>
    <rPh sb="4" eb="6">
      <t>コウエキ</t>
    </rPh>
    <rPh sb="6" eb="8">
      <t>ホウジン</t>
    </rPh>
    <phoneticPr fontId="2"/>
  </si>
  <si>
    <t>特殊法人等</t>
    <rPh sb="0" eb="2">
      <t>トクシュ</t>
    </rPh>
    <rPh sb="2" eb="4">
      <t>ホウジン</t>
    </rPh>
    <rPh sb="4" eb="5">
      <t>トウ</t>
    </rPh>
    <phoneticPr fontId="2"/>
  </si>
  <si>
    <t>特定民間法人等</t>
    <rPh sb="0" eb="2">
      <t>トクテイ</t>
    </rPh>
    <rPh sb="2" eb="4">
      <t>ミンカン</t>
    </rPh>
    <rPh sb="4" eb="6">
      <t>ホウジン</t>
    </rPh>
    <rPh sb="6" eb="7">
      <t>トウ</t>
    </rPh>
    <phoneticPr fontId="2"/>
  </si>
  <si>
    <t>その他の法人等</t>
    <rPh sb="2" eb="3">
      <t>タ</t>
    </rPh>
    <rPh sb="4" eb="6">
      <t>ホウジン</t>
    </rPh>
    <rPh sb="6" eb="7">
      <t>トウ</t>
    </rPh>
    <phoneticPr fontId="2"/>
  </si>
  <si>
    <t>契約の相手方の区分</t>
    <rPh sb="0" eb="2">
      <t>ケイヤク</t>
    </rPh>
    <rPh sb="3" eb="5">
      <t>アイテ</t>
    </rPh>
    <rPh sb="5" eb="6">
      <t>カタ</t>
    </rPh>
    <rPh sb="7" eb="9">
      <t>クブン</t>
    </rPh>
    <phoneticPr fontId="2"/>
  </si>
  <si>
    <t>指名競争入札</t>
    <rPh sb="0" eb="2">
      <t>シメイ</t>
    </rPh>
    <rPh sb="2" eb="4">
      <t>キョウソウ</t>
    </rPh>
    <rPh sb="4" eb="6">
      <t>ニュウサツ</t>
    </rPh>
    <phoneticPr fontId="2"/>
  </si>
  <si>
    <t>一括調達形態</t>
    <rPh sb="0" eb="2">
      <t>イッカツ</t>
    </rPh>
    <rPh sb="2" eb="4">
      <t>チョウタツ</t>
    </rPh>
    <rPh sb="4" eb="6">
      <t>ケイタイ</t>
    </rPh>
    <phoneticPr fontId="2"/>
  </si>
  <si>
    <t>合同庁舎一括</t>
    <rPh sb="0" eb="1">
      <t>ゴウ</t>
    </rPh>
    <rPh sb="1" eb="2">
      <t>ドウ</t>
    </rPh>
    <rPh sb="2" eb="3">
      <t>チョウ</t>
    </rPh>
    <rPh sb="3" eb="4">
      <t>シャ</t>
    </rPh>
    <rPh sb="4" eb="6">
      <t>イッカツ</t>
    </rPh>
    <phoneticPr fontId="2"/>
  </si>
  <si>
    <t>近隣官署一括</t>
    <rPh sb="0" eb="2">
      <t>キンリン</t>
    </rPh>
    <rPh sb="2" eb="4">
      <t>カンショ</t>
    </rPh>
    <rPh sb="4" eb="6">
      <t>イッカツ</t>
    </rPh>
    <phoneticPr fontId="2"/>
  </si>
  <si>
    <t>管区一括</t>
    <rPh sb="0" eb="2">
      <t>カンク</t>
    </rPh>
    <rPh sb="2" eb="4">
      <t>イッカツ</t>
    </rPh>
    <phoneticPr fontId="2"/>
  </si>
  <si>
    <t>公共工事等又は物品役務等の区分</t>
    <rPh sb="0" eb="2">
      <t>コウキョウ</t>
    </rPh>
    <rPh sb="2" eb="4">
      <t>コウジ</t>
    </rPh>
    <rPh sb="4" eb="5">
      <t>トウ</t>
    </rPh>
    <rPh sb="5" eb="6">
      <t>マタ</t>
    </rPh>
    <rPh sb="7" eb="9">
      <t>ブッピン</t>
    </rPh>
    <rPh sb="9" eb="11">
      <t>エキム</t>
    </rPh>
    <rPh sb="11" eb="12">
      <t>トウ</t>
    </rPh>
    <rPh sb="13" eb="15">
      <t>クブン</t>
    </rPh>
    <phoneticPr fontId="2"/>
  </si>
  <si>
    <t>一般競争入札・指名競争入札の別</t>
    <rPh sb="0" eb="2">
      <t>イッパン</t>
    </rPh>
    <rPh sb="2" eb="4">
      <t>キョウソウ</t>
    </rPh>
    <rPh sb="4" eb="6">
      <t>ニュウサツ</t>
    </rPh>
    <rPh sb="7" eb="9">
      <t>シメイ</t>
    </rPh>
    <rPh sb="9" eb="11">
      <t>キョウソウ</t>
    </rPh>
    <rPh sb="11" eb="13">
      <t>ニュウサツ</t>
    </rPh>
    <rPh sb="14" eb="15">
      <t>ベツ</t>
    </rPh>
    <phoneticPr fontId="2"/>
  </si>
  <si>
    <t>総合評価落札方式実施の別</t>
    <rPh sb="0" eb="2">
      <t>ソウゴウ</t>
    </rPh>
    <rPh sb="2" eb="4">
      <t>ヒョウカ</t>
    </rPh>
    <rPh sb="4" eb="6">
      <t>ラクサツ</t>
    </rPh>
    <rPh sb="6" eb="8">
      <t>ホウシキ</t>
    </rPh>
    <rPh sb="8" eb="10">
      <t>ジッシ</t>
    </rPh>
    <rPh sb="11" eb="12">
      <t>ベツ</t>
    </rPh>
    <phoneticPr fontId="2"/>
  </si>
  <si>
    <t>随意契約の区分</t>
    <rPh sb="0" eb="2">
      <t>ズイイ</t>
    </rPh>
    <rPh sb="2" eb="4">
      <t>ケイヤク</t>
    </rPh>
    <rPh sb="5" eb="7">
      <t>クブン</t>
    </rPh>
    <phoneticPr fontId="2"/>
  </si>
  <si>
    <t>随意契約の見直し</t>
    <rPh sb="0" eb="2">
      <t>ズイイ</t>
    </rPh>
    <rPh sb="2" eb="4">
      <t>ケイヤク</t>
    </rPh>
    <rPh sb="5" eb="6">
      <t>ミ</t>
    </rPh>
    <rPh sb="6" eb="7">
      <t>ナオ</t>
    </rPh>
    <phoneticPr fontId="2"/>
  </si>
  <si>
    <t>見直し実施年度</t>
    <rPh sb="0" eb="2">
      <t>ミナオ</t>
    </rPh>
    <rPh sb="3" eb="5">
      <t>ジッシ</t>
    </rPh>
    <rPh sb="5" eb="7">
      <t>ネンド</t>
    </rPh>
    <phoneticPr fontId="2"/>
  </si>
  <si>
    <t>公共工事等</t>
    <rPh sb="0" eb="2">
      <t>コウキョウ</t>
    </rPh>
    <rPh sb="2" eb="5">
      <t>コウジトウ</t>
    </rPh>
    <phoneticPr fontId="2"/>
  </si>
  <si>
    <t>総合評価実施</t>
    <rPh sb="0" eb="2">
      <t>ソウゴウ</t>
    </rPh>
    <rPh sb="2" eb="4">
      <t>ヒョウカ</t>
    </rPh>
    <rPh sb="4" eb="6">
      <t>ジッシ</t>
    </rPh>
    <phoneticPr fontId="2"/>
  </si>
  <si>
    <t>企画競争</t>
    <rPh sb="0" eb="2">
      <t>キカク</t>
    </rPh>
    <rPh sb="2" eb="4">
      <t>キョウソウ</t>
    </rPh>
    <phoneticPr fontId="2"/>
  </si>
  <si>
    <t>物品役務等</t>
    <rPh sb="0" eb="2">
      <t>ブッピン</t>
    </rPh>
    <rPh sb="2" eb="4">
      <t>エキム</t>
    </rPh>
    <rPh sb="4" eb="5">
      <t>トウ</t>
    </rPh>
    <phoneticPr fontId="2"/>
  </si>
  <si>
    <t>価格競争</t>
    <rPh sb="0" eb="4">
      <t>カカクキョウソウ</t>
    </rPh>
    <phoneticPr fontId="2"/>
  </si>
  <si>
    <t>公募</t>
    <rPh sb="0" eb="2">
      <t>コウボ</t>
    </rPh>
    <phoneticPr fontId="2"/>
  </si>
  <si>
    <t>事務・事業の中止</t>
    <rPh sb="0" eb="2">
      <t>ジム</t>
    </rPh>
    <rPh sb="3" eb="5">
      <t>ジギョウ</t>
    </rPh>
    <rPh sb="6" eb="8">
      <t>チュウシ</t>
    </rPh>
    <phoneticPr fontId="2"/>
  </si>
  <si>
    <t>平成24年度</t>
    <rPh sb="0" eb="2">
      <t>ヘイセイ</t>
    </rPh>
    <rPh sb="4" eb="5">
      <t>ネン</t>
    </rPh>
    <rPh sb="5" eb="6">
      <t>ド</t>
    </rPh>
    <phoneticPr fontId="2"/>
  </si>
  <si>
    <t>不落・不調による随意契約</t>
    <rPh sb="0" eb="1">
      <t>フ</t>
    </rPh>
    <rPh sb="1" eb="2">
      <t>ラク</t>
    </rPh>
    <rPh sb="3" eb="5">
      <t>フチョウ</t>
    </rPh>
    <rPh sb="8" eb="10">
      <t>ズイイ</t>
    </rPh>
    <rPh sb="10" eb="12">
      <t>ケイヤク</t>
    </rPh>
    <phoneticPr fontId="2"/>
  </si>
  <si>
    <t>競争入札に移行</t>
    <rPh sb="0" eb="2">
      <t>キョウソウ</t>
    </rPh>
    <rPh sb="2" eb="4">
      <t>ニュウサツ</t>
    </rPh>
    <rPh sb="5" eb="7">
      <t>イコウ</t>
    </rPh>
    <phoneticPr fontId="2"/>
  </si>
  <si>
    <t>契約の性質又は目的が競争を許さない場合</t>
    <rPh sb="0" eb="2">
      <t>ケイヤク</t>
    </rPh>
    <rPh sb="3" eb="5">
      <t>セイシツ</t>
    </rPh>
    <rPh sb="5" eb="6">
      <t>マタ</t>
    </rPh>
    <rPh sb="7" eb="9">
      <t>モクテキ</t>
    </rPh>
    <rPh sb="10" eb="12">
      <t>キョウソウ</t>
    </rPh>
    <rPh sb="13" eb="14">
      <t>ユル</t>
    </rPh>
    <rPh sb="17" eb="19">
      <t>バアイ</t>
    </rPh>
    <phoneticPr fontId="2"/>
  </si>
  <si>
    <t>企画競争に移行</t>
    <rPh sb="0" eb="2">
      <t>キカク</t>
    </rPh>
    <rPh sb="2" eb="4">
      <t>キョウソウ</t>
    </rPh>
    <rPh sb="5" eb="7">
      <t>イコウ</t>
    </rPh>
    <phoneticPr fontId="2"/>
  </si>
  <si>
    <t>緊急の必要により競争に付することができない場合</t>
    <rPh sb="0" eb="2">
      <t>キンキュウ</t>
    </rPh>
    <rPh sb="3" eb="5">
      <t>ヒツヨウ</t>
    </rPh>
    <rPh sb="8" eb="10">
      <t>キョウソウ</t>
    </rPh>
    <rPh sb="11" eb="12">
      <t>フ</t>
    </rPh>
    <rPh sb="21" eb="23">
      <t>バアイ</t>
    </rPh>
    <phoneticPr fontId="2"/>
  </si>
  <si>
    <t>公募に移行</t>
    <rPh sb="0" eb="2">
      <t>コウボ</t>
    </rPh>
    <rPh sb="3" eb="5">
      <t>イコウ</t>
    </rPh>
    <phoneticPr fontId="2"/>
  </si>
  <si>
    <t>競争に付することが不利と認められる場合</t>
    <rPh sb="0" eb="2">
      <t>キョウソウ</t>
    </rPh>
    <rPh sb="3" eb="4">
      <t>フ</t>
    </rPh>
    <rPh sb="9" eb="11">
      <t>フリ</t>
    </rPh>
    <rPh sb="12" eb="13">
      <t>ミト</t>
    </rPh>
    <rPh sb="17" eb="19">
      <t>バアイ</t>
    </rPh>
    <phoneticPr fontId="2"/>
  </si>
  <si>
    <t>随意契約によらざるを得ないもの</t>
    <rPh sb="0" eb="2">
      <t>ズイイ</t>
    </rPh>
    <rPh sb="2" eb="4">
      <t>ケイヤク</t>
    </rPh>
    <rPh sb="10" eb="11">
      <t>エ</t>
    </rPh>
    <phoneticPr fontId="2"/>
  </si>
  <si>
    <t>特例政令に該当する場合</t>
    <rPh sb="0" eb="2">
      <t>トクレイ</t>
    </rPh>
    <rPh sb="2" eb="4">
      <t>セイレイ</t>
    </rPh>
    <rPh sb="5" eb="7">
      <t>ガイトウ</t>
    </rPh>
    <rPh sb="9" eb="11">
      <t>バアイ</t>
    </rPh>
    <phoneticPr fontId="2"/>
  </si>
  <si>
    <t>秘密随意契約</t>
    <rPh sb="0" eb="2">
      <t>ヒミツ</t>
    </rPh>
    <rPh sb="2" eb="4">
      <t>ズイイ</t>
    </rPh>
    <rPh sb="4" eb="6">
      <t>ケイヤク</t>
    </rPh>
    <phoneticPr fontId="2"/>
  </si>
  <si>
    <t>随意契約（その他）</t>
    <rPh sb="0" eb="2">
      <t>ズイイ</t>
    </rPh>
    <rPh sb="2" eb="4">
      <t>ケイヤク</t>
    </rPh>
    <rPh sb="7" eb="8">
      <t>タ</t>
    </rPh>
    <phoneticPr fontId="2"/>
  </si>
  <si>
    <t>平成25年度</t>
    <rPh sb="0" eb="2">
      <t>ヘイセイ</t>
    </rPh>
    <rPh sb="4" eb="5">
      <t>ネン</t>
    </rPh>
    <rPh sb="5" eb="6">
      <t>ド</t>
    </rPh>
    <phoneticPr fontId="2"/>
  </si>
  <si>
    <t>平成26年度以降</t>
    <rPh sb="0" eb="2">
      <t>ヘイセイ</t>
    </rPh>
    <rPh sb="4" eb="5">
      <t>ネン</t>
    </rPh>
    <rPh sb="5" eb="6">
      <t>ド</t>
    </rPh>
    <rPh sb="6" eb="8">
      <t>イコウ</t>
    </rPh>
    <phoneticPr fontId="2"/>
  </si>
  <si>
    <t>引き続き競争入札，企画競争又は公募を実施</t>
    <rPh sb="0" eb="1">
      <t>ヒ</t>
    </rPh>
    <rPh sb="2" eb="3">
      <t>ツヅ</t>
    </rPh>
    <rPh sb="4" eb="6">
      <t>キョウソウ</t>
    </rPh>
    <rPh sb="6" eb="8">
      <t>ニュウサツ</t>
    </rPh>
    <rPh sb="9" eb="11">
      <t>キカク</t>
    </rPh>
    <rPh sb="11" eb="13">
      <t>キョウソウ</t>
    </rPh>
    <rPh sb="13" eb="14">
      <t>マタ</t>
    </rPh>
    <rPh sb="15" eb="17">
      <t>コウボ</t>
    </rPh>
    <rPh sb="18" eb="20">
      <t>ジッシ</t>
    </rPh>
    <phoneticPr fontId="2"/>
  </si>
  <si>
    <t>リスト</t>
    <phoneticPr fontId="2"/>
  </si>
  <si>
    <t>No.</t>
    <phoneticPr fontId="2"/>
  </si>
  <si>
    <t>備　考</t>
    <rPh sb="0" eb="1">
      <t>ソナエ</t>
    </rPh>
    <rPh sb="2" eb="3">
      <t>コウ</t>
    </rPh>
    <phoneticPr fontId="2"/>
  </si>
  <si>
    <t>独立行政法人等</t>
    <rPh sb="0" eb="2">
      <t>ドクリツ</t>
    </rPh>
    <rPh sb="2" eb="4">
      <t>ギョウセイ</t>
    </rPh>
    <rPh sb="4" eb="7">
      <t>ホウジントウ</t>
    </rPh>
    <phoneticPr fontId="2"/>
  </si>
  <si>
    <t>法人番号</t>
    <rPh sb="0" eb="2">
      <t>ホウジン</t>
    </rPh>
    <rPh sb="2" eb="4">
      <t>バンゴウ</t>
    </rPh>
    <phoneticPr fontId="2"/>
  </si>
  <si>
    <t>落札率
(％)</t>
    <rPh sb="0" eb="2">
      <t>ラクサツ</t>
    </rPh>
    <rPh sb="2" eb="3">
      <t>リツ</t>
    </rPh>
    <phoneticPr fontId="2"/>
  </si>
  <si>
    <t>公共調達の適正化について（平成18年8月25日付財計第2017号）に基づく競争入札に係る情報の公表（物品役務等）</t>
    <phoneticPr fontId="2"/>
  </si>
  <si>
    <t>予定価格
（円）
（税込）</t>
    <rPh sb="0" eb="2">
      <t>ヨテイ</t>
    </rPh>
    <rPh sb="2" eb="4">
      <t>カカク</t>
    </rPh>
    <phoneticPr fontId="2"/>
  </si>
  <si>
    <t>契約金額
（円）
（税込）</t>
    <rPh sb="0" eb="2">
      <t>ケイヤク</t>
    </rPh>
    <rPh sb="2" eb="4">
      <t>キンガク</t>
    </rPh>
    <phoneticPr fontId="2"/>
  </si>
  <si>
    <t>一般競争入札・指名競争入札の別
(総合評価の実施)</t>
    <rPh sb="0" eb="2">
      <t>イッパン</t>
    </rPh>
    <rPh sb="2" eb="4">
      <t>キョウソウ</t>
    </rPh>
    <rPh sb="4" eb="6">
      <t>ニュウサツ</t>
    </rPh>
    <rPh sb="7" eb="9">
      <t>シメイ</t>
    </rPh>
    <rPh sb="9" eb="11">
      <t>キョウソウ</t>
    </rPh>
    <rPh sb="11" eb="13">
      <t>ニュウサツ</t>
    </rPh>
    <rPh sb="14" eb="15">
      <t>ベツ</t>
    </rPh>
    <rPh sb="17" eb="19">
      <t>ソウゴウ</t>
    </rPh>
    <rPh sb="19" eb="21">
      <t>ヒョウカ</t>
    </rPh>
    <rPh sb="22" eb="24">
      <t>ジッシ</t>
    </rPh>
    <phoneticPr fontId="2"/>
  </si>
  <si>
    <t>一般競争入札</t>
  </si>
  <si>
    <t>令和6年度第4四半期名古屋矯正管区被収容者用うるち玄米供給契約（96,780kg）</t>
    <phoneticPr fontId="2"/>
  </si>
  <si>
    <t>支出負担行為担当官
　福井刑務所長
　森川　久浩
（福井県福井市一本木町52）</t>
    <phoneticPr fontId="2"/>
  </si>
  <si>
    <t>株式会社神明
東京都中央区日本橋小網町16-15</t>
    <phoneticPr fontId="2"/>
  </si>
  <si>
    <t>単価契約
一括調達（富山刑務所、金沢刑務所、岐阜刑務所、名古屋刑務所、岡崎医療刑務所、名古屋拘置所、湖南学院、瀬戸少年院、愛知少年院、宮川医療少年院）</t>
    <rPh sb="0" eb="4">
      <t>タンカケイヤク</t>
    </rPh>
    <rPh sb="5" eb="9">
      <t>イッカツチョウタツ</t>
    </rPh>
    <rPh sb="10" eb="12">
      <t>トヤマ</t>
    </rPh>
    <rPh sb="12" eb="15">
      <t>ケイムショ</t>
    </rPh>
    <rPh sb="16" eb="18">
      <t>カナザワ</t>
    </rPh>
    <rPh sb="18" eb="21">
      <t>ケイムショ</t>
    </rPh>
    <rPh sb="22" eb="24">
      <t>ギフ</t>
    </rPh>
    <rPh sb="24" eb="27">
      <t>ケイムショ</t>
    </rPh>
    <rPh sb="28" eb="31">
      <t>ナゴヤ</t>
    </rPh>
    <rPh sb="31" eb="34">
      <t>ケイムショ</t>
    </rPh>
    <rPh sb="35" eb="37">
      <t>オカザキ</t>
    </rPh>
    <rPh sb="37" eb="39">
      <t>イリョウ</t>
    </rPh>
    <rPh sb="39" eb="42">
      <t>ケイムショ</t>
    </rPh>
    <rPh sb="43" eb="46">
      <t>ナゴヤ</t>
    </rPh>
    <rPh sb="46" eb="49">
      <t>コウチショ</t>
    </rPh>
    <rPh sb="50" eb="52">
      <t>コナン</t>
    </rPh>
    <rPh sb="52" eb="54">
      <t>ガクイン</t>
    </rPh>
    <rPh sb="55" eb="57">
      <t>セト</t>
    </rPh>
    <rPh sb="57" eb="60">
      <t>ショウネンイン</t>
    </rPh>
    <rPh sb="61" eb="63">
      <t>アイチ</t>
    </rPh>
    <rPh sb="63" eb="66">
      <t>ショウネンイン</t>
    </rPh>
    <rPh sb="67" eb="69">
      <t>ミヤガワ</t>
    </rPh>
    <rPh sb="69" eb="71">
      <t>イリョウ</t>
    </rPh>
    <rPh sb="71" eb="74">
      <t>ショウネンイン</t>
    </rPh>
    <phoneticPr fontId="2"/>
  </si>
  <si>
    <t>記録用カメラ等一式供給契約</t>
    <rPh sb="0" eb="3">
      <t>キロクヨウ</t>
    </rPh>
    <rPh sb="6" eb="13">
      <t>トウイッシキキョウキュウケイヤク</t>
    </rPh>
    <phoneticPr fontId="2"/>
  </si>
  <si>
    <t>DXアンテナ株式会社
兵庫県神戸市西区室谷1-2-2</t>
    <rPh sb="6" eb="10">
      <t>カブシキガイシャ</t>
    </rPh>
    <rPh sb="11" eb="14">
      <t>ヒョウゴケン</t>
    </rPh>
    <rPh sb="14" eb="17">
      <t>コウベシ</t>
    </rPh>
    <rPh sb="17" eb="19">
      <t>ニシク</t>
    </rPh>
    <rPh sb="19" eb="21">
      <t>ムロヤ</t>
    </rPh>
    <phoneticPr fontId="2"/>
  </si>
  <si>
    <t>光学的文書鑑定機器供給契約</t>
    <rPh sb="0" eb="3">
      <t>コウガクテキ</t>
    </rPh>
    <rPh sb="3" eb="5">
      <t>ブンショ</t>
    </rPh>
    <rPh sb="5" eb="7">
      <t>カンテイ</t>
    </rPh>
    <rPh sb="7" eb="9">
      <t>キキ</t>
    </rPh>
    <rPh sb="9" eb="13">
      <t>キョウキュウケイヤク</t>
    </rPh>
    <phoneticPr fontId="2"/>
  </si>
  <si>
    <t>支出負担行為担当官
　大阪出入国在留管理局長
　西山　良
（大阪府大阪市住之江区南港北1-29-53）</t>
    <rPh sb="11" eb="21">
      <t>オオサカシュツニュウコクザイリュウカンリキョク</t>
    </rPh>
    <rPh sb="24" eb="26">
      <t>ニシヤマ</t>
    </rPh>
    <rPh sb="27" eb="28">
      <t>リョウ</t>
    </rPh>
    <rPh sb="30" eb="43">
      <t>559-0034</t>
    </rPh>
    <phoneticPr fontId="2"/>
  </si>
  <si>
    <t>広友株式会社関西営業所
大阪府大阪市北区曽根崎2-5-10</t>
    <rPh sb="0" eb="1">
      <t>ヒロ</t>
    </rPh>
    <rPh sb="1" eb="2">
      <t>ユウ</t>
    </rPh>
    <rPh sb="2" eb="6">
      <t>カブシキガイシャ</t>
    </rPh>
    <rPh sb="6" eb="8">
      <t>カンサイ</t>
    </rPh>
    <rPh sb="8" eb="11">
      <t>エイギョウショ</t>
    </rPh>
    <rPh sb="12" eb="15">
      <t>オオサカフ</t>
    </rPh>
    <rPh sb="15" eb="17">
      <t>オオサカ</t>
    </rPh>
    <rPh sb="17" eb="18">
      <t>シ</t>
    </rPh>
    <rPh sb="18" eb="19">
      <t>キタ</t>
    </rPh>
    <rPh sb="19" eb="20">
      <t>ク</t>
    </rPh>
    <rPh sb="20" eb="23">
      <t>ソネザキ</t>
    </rPh>
    <phoneticPr fontId="2"/>
  </si>
  <si>
    <t>-</t>
    <phoneticPr fontId="2"/>
  </si>
  <si>
    <t>第4四半期A重油供給契約（60,000L）</t>
    <phoneticPr fontId="2"/>
  </si>
  <si>
    <t>支出負担行為担当官
　鳥取刑務所長
　前田　昭浩
（鳥取県鳥取市下味野719）</t>
    <phoneticPr fontId="2"/>
  </si>
  <si>
    <t>有限会社安原石油店
岡山県倉敷市神田4-8-2</t>
    <phoneticPr fontId="2"/>
  </si>
  <si>
    <t>単価契約</t>
    <rPh sb="0" eb="4">
      <t>タンカケイヤク</t>
    </rPh>
    <phoneticPr fontId="2"/>
  </si>
  <si>
    <t>令和6年度福井刑務所医療機器更新整備契約（2台）</t>
    <phoneticPr fontId="2"/>
  </si>
  <si>
    <t>山本医療器械店
福井県鯖江市水落町2-6-20</t>
    <phoneticPr fontId="2"/>
  </si>
  <si>
    <t>支出負担行為担当官
　岩国刑務所長
　松﨑　恭子
（山口県岩国市錦見6-11-29）</t>
    <phoneticPr fontId="2"/>
  </si>
  <si>
    <t>朝日エナジー有限会社
愛媛県今治市古谷甲548-1</t>
    <phoneticPr fontId="2"/>
  </si>
  <si>
    <t>単価契約</t>
    <rPh sb="0" eb="2">
      <t>タンカ</t>
    </rPh>
    <rPh sb="2" eb="4">
      <t>ケイヤク</t>
    </rPh>
    <phoneticPr fontId="2"/>
  </si>
  <si>
    <t>鳥取刑務所自動放送設備更新整備</t>
    <phoneticPr fontId="2"/>
  </si>
  <si>
    <t>扶桑電通株式会社知鳥取営業所
鳥取県鳥取市富安2-159</t>
    <phoneticPr fontId="2"/>
  </si>
  <si>
    <t>令和6年度第4四半期水戸刑務所A重油供給契約（80,000L）</t>
    <phoneticPr fontId="2"/>
  </si>
  <si>
    <t>支出負担行為担当官
　水戸刑務所長
　原田　博
（茨城県ひたちなか市市毛847）</t>
    <phoneticPr fontId="2"/>
  </si>
  <si>
    <t>日本石油販売株式会社
東京都中央区新川2-1-7</t>
    <phoneticPr fontId="2"/>
  </si>
  <si>
    <t>令和6年12月分</t>
    <rPh sb="0" eb="2">
      <t>レイワ</t>
    </rPh>
    <rPh sb="3" eb="4">
      <t>ネン</t>
    </rPh>
    <rPh sb="6" eb="7">
      <t>ガツ</t>
    </rPh>
    <rPh sb="7" eb="8">
      <t>ブン</t>
    </rPh>
    <phoneticPr fontId="2"/>
  </si>
  <si>
    <t>岡崎医療刑務所樹木等伐採業務委託契約</t>
    <phoneticPr fontId="2"/>
  </si>
  <si>
    <t>支出負担行為担当官
　岡崎医療刑務所長
　安部　明弘
（愛知県岡崎市上地4-24-16）</t>
    <phoneticPr fontId="2"/>
  </si>
  <si>
    <t>加藤建設株式会社
岐阜県揖斐郡揖斐川町春日小宮神1158-1</t>
    <phoneticPr fontId="2"/>
  </si>
  <si>
    <t>中央合同庁舎第6号館電話回線増設作業等業務の請負　一式</t>
    <phoneticPr fontId="2"/>
  </si>
  <si>
    <t>支出負担行為担当官
　法務省大臣官房会計課長
　村松　秀樹
（東京都千代田区霞が関1-1-1）</t>
    <phoneticPr fontId="10"/>
  </si>
  <si>
    <t>東陽工業株式会社
東京都港区西新橋2-39-9</t>
    <phoneticPr fontId="2"/>
  </si>
  <si>
    <t>一括調達（東京地方検察庁、関東地方更生保護委員会、出入国在留管理庁、公安調査庁）</t>
  </si>
  <si>
    <t>山形地方法務局新庄支局除排雪業務</t>
    <phoneticPr fontId="2"/>
  </si>
  <si>
    <t>支出負担行為担当官
　山形地方法務局長
　本間　与志雄
（山形県山形市緑町1-5-48）</t>
    <phoneticPr fontId="2"/>
  </si>
  <si>
    <t>株式会社沼澤工務店
山形県新庄市十日町6397-17</t>
    <phoneticPr fontId="2"/>
  </si>
  <si>
    <t>宇都宮法務総合庁舎等に設置する自動体外式除細動器（AED）賃貸借契約</t>
    <phoneticPr fontId="2"/>
  </si>
  <si>
    <t>支出負担行為担当官
　宇都宮地方検察庁検事正
　竹中　理比古
（栃木県宇都宮市小幡2-1-11）</t>
    <phoneticPr fontId="2"/>
  </si>
  <si>
    <t>みずほ東芝リース株式会社
東京都港区虎ノ門1-2-6</t>
    <phoneticPr fontId="2"/>
  </si>
  <si>
    <t>一括調達（宇都宮地方法務局、関東地方更生保護委員会、東京出入国在留管理局）</t>
    <rPh sb="0" eb="2">
      <t>イッカツ</t>
    </rPh>
    <rPh sb="2" eb="4">
      <t>チョウタツ</t>
    </rPh>
    <rPh sb="5" eb="8">
      <t>ウツノミヤ</t>
    </rPh>
    <rPh sb="8" eb="10">
      <t>チホウ</t>
    </rPh>
    <rPh sb="10" eb="13">
      <t>ホウムキョク</t>
    </rPh>
    <rPh sb="14" eb="16">
      <t>カントウ</t>
    </rPh>
    <rPh sb="16" eb="18">
      <t>チホウ</t>
    </rPh>
    <rPh sb="18" eb="20">
      <t>コウセイ</t>
    </rPh>
    <rPh sb="20" eb="22">
      <t>ホゴ</t>
    </rPh>
    <rPh sb="22" eb="25">
      <t>イインカイ</t>
    </rPh>
    <rPh sb="26" eb="28">
      <t>トウキョウ</t>
    </rPh>
    <rPh sb="28" eb="31">
      <t>シュツニュウコク</t>
    </rPh>
    <rPh sb="31" eb="33">
      <t>ザイリュウ</t>
    </rPh>
    <rPh sb="33" eb="36">
      <t>カンリキョク</t>
    </rPh>
    <phoneticPr fontId="2"/>
  </si>
  <si>
    <t>全自動洗濯脱水機供給契約（1台）</t>
    <phoneticPr fontId="2"/>
  </si>
  <si>
    <t>支出負担行為担当官
　山口刑務所長
　内藤　睦
（山口県山口市松美町3-75）</t>
    <phoneticPr fontId="2"/>
  </si>
  <si>
    <t>アイナックス稲本株式会社
東京都品川区大崎5-1-11</t>
    <phoneticPr fontId="2"/>
  </si>
  <si>
    <t>2025年版法務省広報用パンフレット製作業務の請負　一式</t>
    <phoneticPr fontId="2"/>
  </si>
  <si>
    <t>株式会社キタジマ
東京都墨田区立川2-11-7</t>
    <phoneticPr fontId="2"/>
  </si>
  <si>
    <t>一般競争入札（総合評価落札方式）</t>
  </si>
  <si>
    <t>-</t>
  </si>
  <si>
    <t>新たな法的ニーズの把握及び法曹に期待される役割を検討するための調査業務の請負　一式</t>
    <phoneticPr fontId="2"/>
  </si>
  <si>
    <t>株式会社サーベイリサーチセンター
東京都荒川区西日暮里2-40-10</t>
    <phoneticPr fontId="2"/>
  </si>
  <si>
    <t>令和6年度網走刑務所ブルドーザー左終減速交換修理請負契約</t>
    <phoneticPr fontId="12"/>
  </si>
  <si>
    <t>支出負担行為担当官
　網走刑務所長
　中村　寛之
（北海道網走市字三眺）</t>
    <phoneticPr fontId="12"/>
  </si>
  <si>
    <t>コマツカスタマーサポート株式会社北海道カンパニー北見支店
北海道北見市東相内町660-7</t>
    <phoneticPr fontId="12"/>
  </si>
  <si>
    <t>令和6年度長野刑務所不織布マスク用原反等供給契約（343,000m）</t>
    <phoneticPr fontId="2"/>
  </si>
  <si>
    <t>支出負担行為担当官
　長野刑務所長
　関原　隆男
（長野県須坂市大字須坂1200）</t>
    <phoneticPr fontId="2"/>
  </si>
  <si>
    <t>株式会社アイディールカンパニー
愛知県長久手市岩作三ヶ峯2-99</t>
    <phoneticPr fontId="2"/>
  </si>
  <si>
    <t>令和5年度高知少年鑑別所少年保安システム更新整備一式</t>
    <phoneticPr fontId="2"/>
  </si>
  <si>
    <t>支出負担行為担当官
　高知少年鑑別所長
　寺西　晶
（高知県高知市塩田町19-13）</t>
    <phoneticPr fontId="2"/>
  </si>
  <si>
    <t>株式会社SHINKO
東京都台東区浅草5-20-8</t>
    <phoneticPr fontId="2"/>
  </si>
  <si>
    <t>矯正局HP改修等業務の請負　一式</t>
    <phoneticPr fontId="2"/>
  </si>
  <si>
    <t>北電情報システムサービス株式会社
富山県富山市桜橋通り3-1</t>
    <phoneticPr fontId="2"/>
  </si>
  <si>
    <t>国庫債務負担行為</t>
    <rPh sb="0" eb="2">
      <t>コッコ</t>
    </rPh>
    <rPh sb="2" eb="4">
      <t>サイム</t>
    </rPh>
    <rPh sb="4" eb="6">
      <t>フタン</t>
    </rPh>
    <rPh sb="6" eb="8">
      <t>コウイ</t>
    </rPh>
    <phoneticPr fontId="2"/>
  </si>
  <si>
    <t>令和6年度播磨社会復帰促進センター12月・1月期A重油JIS1種1号の単価契約（144,000L）</t>
    <phoneticPr fontId="2"/>
  </si>
  <si>
    <t>支出負担行為担当官
　播磨社会復帰促進センター長
　鈴木　一之
（兵庫県加古川市八幡町宗佐544）</t>
    <phoneticPr fontId="2"/>
  </si>
  <si>
    <t>兵庫県漁業協同組合連合会
兵庫県明石市中崎1-2-3</t>
    <phoneticPr fontId="2"/>
  </si>
  <si>
    <t>札幌刑務所矯正施設向け映像伝送システム整備に係る契約一式</t>
    <phoneticPr fontId="2"/>
  </si>
  <si>
    <t>支出負担行為担当官
　札幌刑務所長
　遊佐　篤史
（北海道札幌市東区苗穂2-1-5-1）</t>
    <phoneticPr fontId="2"/>
  </si>
  <si>
    <t>株式会社ゲネシスコンマース
東京都千代田区霞が関3-2-6</t>
    <phoneticPr fontId="2"/>
  </si>
  <si>
    <t>各種カメラ一式の購入</t>
    <phoneticPr fontId="2"/>
  </si>
  <si>
    <t>支出負担行為担当官
　横浜地方法務局長
　鍛冶　宗宏
（神奈川県横浜市中区北仲通5-57）</t>
    <phoneticPr fontId="2"/>
  </si>
  <si>
    <t>日本防犯カメラ株式会社
東京都中央区銀座3-14-10</t>
    <phoneticPr fontId="2"/>
  </si>
  <si>
    <t>令和6年度日立法務総合庁舎ほか7庁建築設備及び防火設備点検並びに鹿嶋支局及び下妻支局の外壁全面打診等点検業務一式</t>
    <phoneticPr fontId="2"/>
  </si>
  <si>
    <t>支出負担行為担当官
　水戸地方法務局長
　田中　徹
（茨城県水戸市北見町1-1）</t>
    <phoneticPr fontId="2"/>
  </si>
  <si>
    <t>株式会社ReR
和歌山県和歌山市八番丁9パーク県信ビル701号</t>
    <phoneticPr fontId="2"/>
  </si>
  <si>
    <t>第3工場コンプレッサー修繕一式調達契約</t>
    <phoneticPr fontId="2"/>
  </si>
  <si>
    <t>支出負担行為担当官
　加古川刑務所長
　浦方　亀世
（兵庫県加古川市加古川町大野1530）</t>
    <phoneticPr fontId="2"/>
  </si>
  <si>
    <t>株式会社片山商店
兵庫県西脇市西脇1130-6</t>
    <phoneticPr fontId="2"/>
  </si>
  <si>
    <t>山形刑務所消防設備総合点検及び防災管理定期点検契約</t>
    <phoneticPr fontId="2"/>
  </si>
  <si>
    <t>支出負担行為担当官
　山形刑務所長
　土屋　文男
（山形県山形市あけぼの2-1-1）</t>
    <phoneticPr fontId="2"/>
  </si>
  <si>
    <t>山形ニッタン株式会社
山形県山形市鈴川町4-5-60</t>
    <phoneticPr fontId="2"/>
  </si>
  <si>
    <t>神戸地方検察庁尼崎支部仮庁舎LAN敷設及びネットワーク機器等移設業務</t>
    <phoneticPr fontId="2"/>
  </si>
  <si>
    <t>支出負担行為担当官
　神戸地方検察庁検事正
　山﨑　耕史
（兵庫県神戸市中央区橘通1-4-1）</t>
    <phoneticPr fontId="2"/>
  </si>
  <si>
    <t>大日通信工業株式会社
兵庫県尼崎市金楽寺町1-2-65</t>
    <phoneticPr fontId="2"/>
  </si>
  <si>
    <t>令和6年度第4四半期被収容者用精肉供給契約（鶏肉カット3,000kg）</t>
    <phoneticPr fontId="2"/>
  </si>
  <si>
    <t>株式会社野川食肉食品センター
山形県天童市万代1-2</t>
    <phoneticPr fontId="2"/>
  </si>
  <si>
    <t>令和6年度第4四半期被収容者用精肉供給契約（豚肉スライス2,500kg）</t>
    <phoneticPr fontId="2"/>
  </si>
  <si>
    <t>令和6年度栃木刑務所第2工場及び第4工場業務用エアコン整備契約一式</t>
    <phoneticPr fontId="2"/>
  </si>
  <si>
    <t>支出負担行為担当官
　栃木刑務所長
　飛鳥　雅子
（栃木県栃木市惣社町2484）</t>
    <phoneticPr fontId="2"/>
  </si>
  <si>
    <t>野中電設
栃木県栃木市惣社町1571</t>
    <phoneticPr fontId="2"/>
  </si>
  <si>
    <t>福岡出入国在留管理局福岡空港出張所における上陸審査場等機能移転に伴うLAN配線等の敷設及び撤去請負業務契約</t>
    <phoneticPr fontId="2"/>
  </si>
  <si>
    <t>支出負担行為担当官
　福岡出入国在留管理局長
　山﨑　浩一
（福岡県福岡市中央区舞鶴3-5-25）</t>
    <phoneticPr fontId="2"/>
  </si>
  <si>
    <t>株式会社USEN
東京都品川区上大崎3-1-1</t>
    <phoneticPr fontId="2"/>
  </si>
  <si>
    <t>ビデオマイクロスコープ供給契約</t>
    <phoneticPr fontId="2"/>
  </si>
  <si>
    <t>株式会社エビス事務器
福岡県福岡市博多区山王1-13-35</t>
    <phoneticPr fontId="2"/>
  </si>
  <si>
    <t>令和6年度営繕積算システム用建築資材単価調査業務の請負　一式</t>
    <phoneticPr fontId="2"/>
  </si>
  <si>
    <t>一般財団法人経済調査会
東京都港区新橋6-17-15</t>
    <phoneticPr fontId="2"/>
  </si>
  <si>
    <t>令和6年度盛岡少年院消防ポンプ購入契約（2台）</t>
    <phoneticPr fontId="2"/>
  </si>
  <si>
    <t>支出負担行為担当官
　盛岡少年院
　岡部　英洋
（岩手県盛岡市月が丘2-15-1）</t>
    <phoneticPr fontId="2"/>
  </si>
  <si>
    <t>株式会社岩野商会
岩手県盛岡市本宮1-17-6</t>
    <phoneticPr fontId="2"/>
  </si>
  <si>
    <t>各種カメラシステム等供給、設置及び撤去作業一式</t>
    <phoneticPr fontId="2"/>
  </si>
  <si>
    <t>支出負担行為担当官
　岡山地方法務局長
　横山　紫穂
（岡山県岡山市北区南方1-3-58）</t>
    <phoneticPr fontId="2"/>
  </si>
  <si>
    <t>株式会社でんでん
岡山県倉敷市下庄1126-6　</t>
    <phoneticPr fontId="2"/>
  </si>
  <si>
    <t>中津少年学院にて使用するトラクター一式交換契約</t>
    <phoneticPr fontId="2"/>
  </si>
  <si>
    <t>支出負担行為担当官
　中津少年学院長
　亀田　公子
（大分県中津加来1205）</t>
    <phoneticPr fontId="2"/>
  </si>
  <si>
    <t>有限会社田長丸農機
大分県中津市大字大悟法780-6</t>
    <phoneticPr fontId="2"/>
  </si>
  <si>
    <t>令和6年度国有財産維持管理契約</t>
    <phoneticPr fontId="2"/>
  </si>
  <si>
    <t>支出負担行為担当官
　宮城刑務所長
　林　文彦
（宮城県仙台市古城2-3-1）</t>
    <phoneticPr fontId="2"/>
  </si>
  <si>
    <t>有限会社高野造園
宮城県仙台市宮城野区岩切1-4-15</t>
    <phoneticPr fontId="2"/>
  </si>
  <si>
    <t>令和6年度廊下監視システム録画装置機器設置契約</t>
    <phoneticPr fontId="2"/>
  </si>
  <si>
    <t>株式会社HYSエンジニアリングサービス
東京都小平市御幸町32</t>
    <phoneticPr fontId="2"/>
  </si>
  <si>
    <t>令和6年度福岡拘置所総合警備システム分割表示端末増設等整備</t>
    <phoneticPr fontId="2"/>
  </si>
  <si>
    <t>支出負担行為担当官
　福岡拘置所長
　古川　英樹
（福岡県福岡市早良区百道2-16-10）</t>
    <phoneticPr fontId="2"/>
  </si>
  <si>
    <t>三菱電機システムサービス株式会社九州支社
福岡県福岡市博多区東比恵2-12-6</t>
    <phoneticPr fontId="2"/>
  </si>
  <si>
    <t>刑事手続DX（検察庁次期システム）のためのクライアントパソコン等の賃貸借　一式</t>
    <phoneticPr fontId="2"/>
  </si>
  <si>
    <t>東京センチュリー株式会社
東京都千代田区神田練塀町3</t>
    <phoneticPr fontId="2"/>
  </si>
  <si>
    <t>再度公告入札</t>
    <rPh sb="0" eb="2">
      <t>サイド</t>
    </rPh>
    <rPh sb="2" eb="4">
      <t>コウコク</t>
    </rPh>
    <rPh sb="4" eb="6">
      <t>ニュウサツ</t>
    </rPh>
    <phoneticPr fontId="2"/>
  </si>
  <si>
    <t>壁面塗装及び床材張り替え等業務一式請負契約</t>
    <phoneticPr fontId="2"/>
  </si>
  <si>
    <t>支出負担行為担当官
　公安調査庁総務部長
　霜田　仁
（東京都千代田区霞が関1-1-1）</t>
    <phoneticPr fontId="2"/>
  </si>
  <si>
    <t>株式会社第一文眞堂
東京都港区芝大門1-3-16</t>
    <phoneticPr fontId="2"/>
  </si>
  <si>
    <t>清水合同庁舎における中央監視装置取り込み電力量計修繕作業</t>
    <phoneticPr fontId="2"/>
  </si>
  <si>
    <t>支出負担行為担当官
　静岡地方法務局長
　宗野　有美子
（静岡県静岡市葵区追手町9-50）</t>
    <phoneticPr fontId="2"/>
  </si>
  <si>
    <t>静岡県ビルメンテナンス協同組合
静岡市葵区駿河町4-14</t>
    <phoneticPr fontId="2"/>
  </si>
  <si>
    <t>共同調達（静岡労働局、東海北陸厚生局、自衛隊静岡協力本部、名古屋国税局）
予定価格総額
5,154,831円
契約金額総額
5,115,000円</t>
    <rPh sb="0" eb="2">
      <t>キョウドウ</t>
    </rPh>
    <rPh sb="2" eb="4">
      <t>チョウタツ</t>
    </rPh>
    <rPh sb="5" eb="7">
      <t>シズオカ</t>
    </rPh>
    <rPh sb="7" eb="9">
      <t>ロウドウ</t>
    </rPh>
    <rPh sb="9" eb="10">
      <t>キョク</t>
    </rPh>
    <rPh sb="11" eb="13">
      <t>トウカイ</t>
    </rPh>
    <rPh sb="13" eb="15">
      <t>ホクリク</t>
    </rPh>
    <rPh sb="15" eb="17">
      <t>コウセイ</t>
    </rPh>
    <rPh sb="17" eb="18">
      <t>キョク</t>
    </rPh>
    <rPh sb="19" eb="22">
      <t>ジエイタイ</t>
    </rPh>
    <rPh sb="22" eb="24">
      <t>シズオカ</t>
    </rPh>
    <rPh sb="24" eb="26">
      <t>キョウリョク</t>
    </rPh>
    <rPh sb="26" eb="28">
      <t>ホンブ</t>
    </rPh>
    <rPh sb="29" eb="32">
      <t>ナゴヤ</t>
    </rPh>
    <rPh sb="32" eb="35">
      <t>コクゼイキョク</t>
    </rPh>
    <rPh sb="37" eb="39">
      <t>ヨテイ</t>
    </rPh>
    <rPh sb="39" eb="41">
      <t>カカク</t>
    </rPh>
    <rPh sb="41" eb="43">
      <t>ソウガク</t>
    </rPh>
    <rPh sb="53" eb="54">
      <t>エン</t>
    </rPh>
    <rPh sb="55" eb="58">
      <t>ケイヤクキン</t>
    </rPh>
    <rPh sb="58" eb="59">
      <t>ガク</t>
    </rPh>
    <rPh sb="59" eb="61">
      <t>ソウガク</t>
    </rPh>
    <rPh sb="71" eb="72">
      <t>エン</t>
    </rPh>
    <phoneticPr fontId="2"/>
  </si>
  <si>
    <t>令和6年度被収容者用おせち弁当購入契約（1,290個）</t>
    <phoneticPr fontId="2"/>
  </si>
  <si>
    <t>支出負担行為担当官
　京都刑務所長
　山﨑　宗則
（京都府京都市山科区井ノ上町20）</t>
    <phoneticPr fontId="2"/>
  </si>
  <si>
    <t>社会福祉法人青葉仁会
奈良県奈良市杣ノ川町50-1</t>
    <phoneticPr fontId="2"/>
  </si>
  <si>
    <t>単価契約
一括調達（京都拘置所）</t>
    <rPh sb="0" eb="4">
      <t>タンカケイヤク</t>
    </rPh>
    <rPh sb="5" eb="9">
      <t>イッカツチョウタツ</t>
    </rPh>
    <rPh sb="10" eb="15">
      <t>キョウトコウチショ</t>
    </rPh>
    <phoneticPr fontId="2"/>
  </si>
  <si>
    <t>令和6年度佐賀少年刑務所ロッカー等更新整備（職員用 ロッカー39台、机2台）</t>
    <phoneticPr fontId="2"/>
  </si>
  <si>
    <t>支出負担行為担当官
　佐賀少年刑務所長
　福田　篤史
（佐賀県佐賀市新生町2-1）</t>
    <phoneticPr fontId="2"/>
  </si>
  <si>
    <t>株式会社チワタ
佐賀県佐賀市若宮3-1-16</t>
    <phoneticPr fontId="2"/>
  </si>
  <si>
    <t>東京出入国在留管理局横浜支局における電話交換設備設置等業務　一式</t>
    <phoneticPr fontId="2"/>
  </si>
  <si>
    <t>支出負担行為担当官
　出入国在留管理庁次長
　杉山　徳明
（東京都千代田区霞が関1-1-1）</t>
    <phoneticPr fontId="2"/>
  </si>
  <si>
    <t>令和6年度和泉学園車庫シャッター修繕契約</t>
    <phoneticPr fontId="2"/>
  </si>
  <si>
    <t>支出負担行為担当官
　和泉学園長
　兼平　優
（大阪府阪南市貝掛1096）</t>
    <phoneticPr fontId="2"/>
  </si>
  <si>
    <t>三和シヤッター工業株式会社堺メンテサービスセンター
大阪府堺市西区鳳北町7-26</t>
    <phoneticPr fontId="2"/>
  </si>
  <si>
    <t>令和6年度川越少年刑務所浄化槽設備内破砕機修繕業務請負契約</t>
    <phoneticPr fontId="2"/>
  </si>
  <si>
    <t>支出負担行為担当官
　川越少年刑務所長
　北川　統之
（埼玉県川越市南大塚6-40-1）</t>
    <phoneticPr fontId="2"/>
  </si>
  <si>
    <t>共栄環境株式会社
東京都東久留米市南沢1-7-3</t>
    <phoneticPr fontId="2"/>
  </si>
  <si>
    <t>有限会社モリタ屋フード
京都府宇治市宇治里尻2-6</t>
    <phoneticPr fontId="2"/>
  </si>
  <si>
    <t>フルカラーデジタル複合機交換（7台）及び保守</t>
    <phoneticPr fontId="2"/>
  </si>
  <si>
    <t>支出負担行為担当官
　松山地方検察庁検事正
　西村　朗太
（愛媛県松山市一番町4-4-1）</t>
    <phoneticPr fontId="2"/>
  </si>
  <si>
    <t>アカマツ株式会社
愛媛県松山市福音寺町235-1</t>
    <phoneticPr fontId="2"/>
  </si>
  <si>
    <t>単価契約
保守料を含む。
本体価格合計
2,079,000円
保守料
4,433,616円</t>
    <rPh sb="0" eb="2">
      <t>タンカ</t>
    </rPh>
    <rPh sb="2" eb="4">
      <t>ケイヤク</t>
    </rPh>
    <rPh sb="5" eb="8">
      <t>ホシュリョウ</t>
    </rPh>
    <rPh sb="9" eb="10">
      <t>フク</t>
    </rPh>
    <rPh sb="13" eb="15">
      <t>ホンタイ</t>
    </rPh>
    <rPh sb="15" eb="17">
      <t>カカク</t>
    </rPh>
    <rPh sb="17" eb="19">
      <t>ゴウケイ</t>
    </rPh>
    <rPh sb="29" eb="30">
      <t>エン</t>
    </rPh>
    <rPh sb="31" eb="34">
      <t>ホシュリョウ</t>
    </rPh>
    <rPh sb="44" eb="45">
      <t>エン</t>
    </rPh>
    <phoneticPr fontId="2"/>
  </si>
  <si>
    <t>在留申請オンラインシステム及び電子届出システムの更改に係る稼動環境の導入業務等　一式</t>
    <phoneticPr fontId="2"/>
  </si>
  <si>
    <t>株式会社NTTデータ
東京都江東区豊洲3-3-3</t>
    <phoneticPr fontId="2"/>
  </si>
  <si>
    <t>単価契約
保守料を含む。
本体価格合計
344,979,800円
保守料
1,167,004,300円
国庫債務負担行為</t>
    <rPh sb="0" eb="2">
      <t>タンカ</t>
    </rPh>
    <rPh sb="2" eb="4">
      <t>ケイヤク</t>
    </rPh>
    <rPh sb="5" eb="7">
      <t>ホシュ</t>
    </rPh>
    <rPh sb="7" eb="8">
      <t>リョウ</t>
    </rPh>
    <rPh sb="9" eb="10">
      <t>フク</t>
    </rPh>
    <rPh sb="13" eb="15">
      <t>ホンタイ</t>
    </rPh>
    <rPh sb="15" eb="17">
      <t>カカク</t>
    </rPh>
    <rPh sb="17" eb="19">
      <t>ゴウケイ</t>
    </rPh>
    <rPh sb="31" eb="32">
      <t>エン</t>
    </rPh>
    <rPh sb="33" eb="36">
      <t>ホシュリョウ</t>
    </rPh>
    <rPh sb="50" eb="51">
      <t>エン</t>
    </rPh>
    <rPh sb="52" eb="54">
      <t>コッコ</t>
    </rPh>
    <rPh sb="54" eb="56">
      <t>サイム</t>
    </rPh>
    <rPh sb="56" eb="58">
      <t>フタン</t>
    </rPh>
    <rPh sb="58" eb="60">
      <t>コウイ</t>
    </rPh>
    <phoneticPr fontId="2"/>
  </si>
  <si>
    <t>九段第2合同庁舎冷温水発生機1号機（BR-1）修繕作業</t>
    <phoneticPr fontId="2"/>
  </si>
  <si>
    <t>支出負担行為担当官
　東京法務局長
　山口　敬之
（東京都千代田区九段南1-1-15）</t>
    <phoneticPr fontId="2"/>
  </si>
  <si>
    <t>日本カルミック株式会社
東京都千代田区九段南1-6-5</t>
    <phoneticPr fontId="2"/>
  </si>
  <si>
    <t>共同調達（東京国税局、東京航空局、国土地理院関東地方測量部）
予定価格総額
1,588,620円
契約金額総額
1,287,000円</t>
    <rPh sb="0" eb="2">
      <t>キョウドウ</t>
    </rPh>
    <rPh sb="2" eb="4">
      <t>チョウタツ</t>
    </rPh>
    <rPh sb="5" eb="7">
      <t>トウキョウ</t>
    </rPh>
    <rPh sb="7" eb="10">
      <t>コクゼイキョク</t>
    </rPh>
    <rPh sb="11" eb="13">
      <t>トウキョウ</t>
    </rPh>
    <rPh sb="13" eb="16">
      <t>コウクウキョク</t>
    </rPh>
    <rPh sb="17" eb="19">
      <t>コクド</t>
    </rPh>
    <rPh sb="19" eb="22">
      <t>チリイン</t>
    </rPh>
    <rPh sb="22" eb="29">
      <t>カントウチホウソクリョウブ</t>
    </rPh>
    <rPh sb="31" eb="33">
      <t>ヨテイ</t>
    </rPh>
    <rPh sb="33" eb="35">
      <t>カカク</t>
    </rPh>
    <rPh sb="35" eb="37">
      <t>ソウガク</t>
    </rPh>
    <rPh sb="47" eb="48">
      <t>エン</t>
    </rPh>
    <rPh sb="49" eb="52">
      <t>ケイヤクキン</t>
    </rPh>
    <rPh sb="52" eb="53">
      <t>ガク</t>
    </rPh>
    <rPh sb="53" eb="55">
      <t>ソウガク</t>
    </rPh>
    <rPh sb="65" eb="66">
      <t>エン</t>
    </rPh>
    <phoneticPr fontId="2"/>
  </si>
  <si>
    <t>法曹有資格者の活動状況、質等に関する調査・分析等業務の請負　一式</t>
    <phoneticPr fontId="2"/>
  </si>
  <si>
    <t>物品供給契約（事務用椅子32脚）</t>
    <phoneticPr fontId="2"/>
  </si>
  <si>
    <t>支出負担行為担当官
　広島法務局長
　篠原　辰夫
（広島県広島市中区上八丁堀6-30）</t>
    <phoneticPr fontId="2"/>
  </si>
  <si>
    <t>株式会社日興商会
兵庫県尼崎市東難波町5-10-30</t>
    <phoneticPr fontId="2"/>
  </si>
  <si>
    <t>中央合同庁舎第6号館排水ポンプ更新作業等業務の請負　一式</t>
    <phoneticPr fontId="2"/>
  </si>
  <si>
    <t>株式会社スエナガ
神奈川県横浜市南区六ツ川3-87-16</t>
    <phoneticPr fontId="2"/>
  </si>
  <si>
    <t>共同調達（東京地方検察庁、関東地方更生保護委員会、出入国在留管理庁、公安調査庁、公正取引委員会、東京家庭裁判所）
予定価格総額6,659,125円
契約金額総額6,160,000円</t>
    <rPh sb="5" eb="12">
      <t>トウキョウチホウケンサツチョウ</t>
    </rPh>
    <phoneticPr fontId="11"/>
  </si>
  <si>
    <t>ネクタイ（2,160本）の供給一式</t>
    <phoneticPr fontId="2"/>
  </si>
  <si>
    <t>支出負担行為担当官
　東京拘置所長
　柴﨑　正文
（東京都葛飾区小菅1-35-1）</t>
    <phoneticPr fontId="2"/>
  </si>
  <si>
    <t>株式会社カンセン
東京都中央区日本橋中洲6-13</t>
    <phoneticPr fontId="2"/>
  </si>
  <si>
    <t>特別機動警備隊警備服ほか供給一式</t>
    <phoneticPr fontId="2"/>
  </si>
  <si>
    <t>信和株式会社
東京都新宿区市谷本村町2-5</t>
    <phoneticPr fontId="2"/>
  </si>
  <si>
    <t>令和6年度姫路拘置支所直接X線撮影装置等交換購入契約一式</t>
    <phoneticPr fontId="2"/>
  </si>
  <si>
    <t>支出負担行為担当官
　姫路少年刑務所長
　國村　稔記
（兵庫県姫路市岩端町438）</t>
    <phoneticPr fontId="2"/>
  </si>
  <si>
    <t>祐本医科器機株式会社
兵庫県姫路市呉服町7</t>
    <phoneticPr fontId="2"/>
  </si>
  <si>
    <t>令和6年度第4四半期被収容者給食用食肉供給契約（11品目）</t>
    <phoneticPr fontId="2"/>
  </si>
  <si>
    <t>支出負担行為担当官
　千葉刑務所長
　倉田　克己
（千葉県千葉市若葉区貝塚町192）</t>
    <phoneticPr fontId="2"/>
  </si>
  <si>
    <t>有限会社キャプテンフーズ
千葉県八千代市吉橋1185-17</t>
    <phoneticPr fontId="2"/>
  </si>
  <si>
    <t>ウェアラブルカメラ一式整備契約</t>
    <phoneticPr fontId="2"/>
  </si>
  <si>
    <t>支出負担行為担当官
　高松刑務所長
　中島　孝博
（香川県高松市松福町2-16-63）</t>
    <phoneticPr fontId="2"/>
  </si>
  <si>
    <t>三菱電機システムサービス株式会社四国支店
香川県高松市花園町1-9-38</t>
    <phoneticPr fontId="2"/>
  </si>
  <si>
    <t>令和6年度名寄法務総合庁舎除排雪委託契約</t>
    <phoneticPr fontId="2"/>
  </si>
  <si>
    <t>支出負担行為担当官
　旭川刑務所長
　窪田　哲也
（北海道旭川市東鷹栖3-20-620）</t>
    <phoneticPr fontId="2"/>
  </si>
  <si>
    <t>株式会社眞鍋組
北海道名寄市字徳田100-8</t>
    <phoneticPr fontId="2"/>
  </si>
  <si>
    <t>令和6年度前橋刑務所第4四半期給食用精肉供給契約（2,065㎏）</t>
    <phoneticPr fontId="2"/>
  </si>
  <si>
    <t>支出負担行為担当官
　前橋刑務所長
　廣田　肇
（群馬県前橋市南町1-23-7）</t>
    <phoneticPr fontId="2"/>
  </si>
  <si>
    <t>有限会社肉の青木
群馬県高崎市福島町701-17</t>
    <phoneticPr fontId="2"/>
  </si>
  <si>
    <t>令和6年度設計業務支援システム用ハードウェアの交換購入　一式</t>
    <phoneticPr fontId="2"/>
  </si>
  <si>
    <t>富士フイルムビジネスイノベーションジャパン株式会社
東京都江東区豊洲2-2-1</t>
    <phoneticPr fontId="2"/>
  </si>
  <si>
    <t>令和6年度看護衣等供給契約（76品目）</t>
    <phoneticPr fontId="2"/>
  </si>
  <si>
    <t>支出負担行為担当官
　東日本成人矯正医療センター長
　奥村　雄介
（東京都昭島市もくせいの杜2-1-9）</t>
    <phoneticPr fontId="2"/>
  </si>
  <si>
    <t>株式会社廣瀬商会
東京都中央区日本橋3-1-17</t>
    <phoneticPr fontId="2"/>
  </si>
  <si>
    <t>カラー複合機の物品供給・調整及び保守業務請負（1台）</t>
    <phoneticPr fontId="2"/>
  </si>
  <si>
    <t>支出負担行為担当官
　長野地方法務局長
　谷田部　浩
（長野県長野市大字長野旭町1108）</t>
    <phoneticPr fontId="2"/>
  </si>
  <si>
    <t>株式会社いとう
長野県長野市南長池498-1</t>
    <phoneticPr fontId="2"/>
  </si>
  <si>
    <t>単価契約
保守料を含む。
本体価格合計
330,000円
保守料
2,340492円</t>
    <phoneticPr fontId="2"/>
  </si>
  <si>
    <t>熊本地方検察庁デジタル複合機交換契約（10台）及び保守契約</t>
    <phoneticPr fontId="2"/>
  </si>
  <si>
    <t>支出負担行為担当官
　熊本地方検察庁検事正
　古賀　栄美
（熊本県熊本市中央区京町1-12-11）</t>
    <phoneticPr fontId="2"/>
  </si>
  <si>
    <t>株式会社オオバ
熊本県熊本市南区流通団地1-5</t>
    <phoneticPr fontId="2"/>
  </si>
  <si>
    <t>単価契約
保守料を含む。
本体価格合計
3,080,000円
保守料
7,020,392円</t>
    <phoneticPr fontId="2"/>
  </si>
  <si>
    <t>岡山少年院プール埋設管路漏水調査業務委託契約一式</t>
    <phoneticPr fontId="2"/>
  </si>
  <si>
    <t>支出負担行為担当官
　岡山少年院長
　徳田　祐子
（岡山県岡山市南区簑島2497）</t>
    <phoneticPr fontId="2"/>
  </si>
  <si>
    <t>株式会社タケイ
岡山県岡山市南区米倉123-7</t>
    <phoneticPr fontId="2"/>
  </si>
  <si>
    <t>法務省民事局会議室における会議用机の供給　一式</t>
    <phoneticPr fontId="2"/>
  </si>
  <si>
    <t>株式会社イデア・プランニング
福島県福島市伏拝字田中2-3</t>
    <phoneticPr fontId="2"/>
  </si>
  <si>
    <t>岡山少年院監視カメラ増設等作業委託契約一式</t>
    <phoneticPr fontId="2"/>
  </si>
  <si>
    <t>DXアンテナ株式会社岡山営業所
岡山県岡山市北区下中野1227-1</t>
    <phoneticPr fontId="2"/>
  </si>
  <si>
    <t>長崎刑務所ほか低圧で使用する電力（68,530kWh）</t>
    <phoneticPr fontId="2"/>
  </si>
  <si>
    <t>支出負担行為担当官
　長崎刑務所長
　村上　正剛
（長崎県諫早市小川町1650）</t>
    <phoneticPr fontId="2"/>
  </si>
  <si>
    <t>株式会社ハルエネ
東京都豊島区西池袋1-4-10</t>
    <phoneticPr fontId="2"/>
  </si>
  <si>
    <t>支出負担行為担当官
　松本少年刑務所長
　中道　徹
（長野県松本市桐3-9-4）</t>
    <phoneticPr fontId="2"/>
  </si>
  <si>
    <t>信州セキュアフーズ株式会社
長野県松本市島内9842</t>
    <phoneticPr fontId="2"/>
  </si>
  <si>
    <t>令和6年度広島刑務所総合警備システム監視カメラ増設整備一式</t>
    <phoneticPr fontId="2"/>
  </si>
  <si>
    <t>支出負担行為担当官
　広島刑務所長
　宮本　良一
（広島県広島市中区吉島町13-114）</t>
    <phoneticPr fontId="2"/>
  </si>
  <si>
    <t>三菱電機システムサービス株式会社
東京都世田谷区太子堂4-1-1</t>
    <phoneticPr fontId="2"/>
  </si>
  <si>
    <t>熊本刑務所AI音声認識システム等整備一式</t>
    <phoneticPr fontId="2"/>
  </si>
  <si>
    <t>支出負担行為担当官
　熊本刑務所長
　大坪　誠
（熊本県熊本市中央区渡鹿7-12-1）</t>
    <phoneticPr fontId="2"/>
  </si>
  <si>
    <t>株式会社SYSKEN
熊本県熊本市中央区萩原町14-45</t>
    <phoneticPr fontId="2"/>
  </si>
  <si>
    <t>神戸地方検察庁複合機9台交換及び保守契約</t>
    <phoneticPr fontId="2"/>
  </si>
  <si>
    <t>コニカミノルタジャパン株式会社
大阪府大阪市西区西本町2-3-10</t>
    <phoneticPr fontId="2"/>
  </si>
  <si>
    <t>単価契約
保守料を含む。
本体価格合計
3,139,950円
保守料
9,075,132円</t>
    <rPh sb="0" eb="2">
      <t>タンカ</t>
    </rPh>
    <rPh sb="2" eb="4">
      <t>ケイヤク</t>
    </rPh>
    <rPh sb="5" eb="8">
      <t>ホシュリョウ</t>
    </rPh>
    <rPh sb="9" eb="10">
      <t>フク</t>
    </rPh>
    <rPh sb="13" eb="15">
      <t>ホンタイ</t>
    </rPh>
    <rPh sb="15" eb="17">
      <t>カカク</t>
    </rPh>
    <rPh sb="17" eb="19">
      <t>ゴウケイ</t>
    </rPh>
    <rPh sb="29" eb="30">
      <t>エン</t>
    </rPh>
    <rPh sb="31" eb="34">
      <t>ホシュリョウ</t>
    </rPh>
    <rPh sb="44" eb="45">
      <t>エン</t>
    </rPh>
    <phoneticPr fontId="2"/>
  </si>
  <si>
    <t>令和6年度第4四半期うるち玄米供給契約（87,330kg）</t>
    <phoneticPr fontId="2"/>
  </si>
  <si>
    <t>単価契約
一括調達（青森刑務所、盛岡少年刑務所、盛岡少年院、秋田刑務所、宮城刑務所、福島刑務所）</t>
    <rPh sb="0" eb="2">
      <t>タンカ</t>
    </rPh>
    <rPh sb="2" eb="4">
      <t>ケイヤク</t>
    </rPh>
    <rPh sb="5" eb="7">
      <t>イッカツ</t>
    </rPh>
    <rPh sb="7" eb="9">
      <t>チョウタツ</t>
    </rPh>
    <rPh sb="10" eb="12">
      <t>アオモリ</t>
    </rPh>
    <rPh sb="12" eb="15">
      <t>ケイムショ</t>
    </rPh>
    <rPh sb="16" eb="20">
      <t>モリオカショウネン</t>
    </rPh>
    <rPh sb="20" eb="23">
      <t>ケイムショ</t>
    </rPh>
    <rPh sb="24" eb="26">
      <t>モリオカ</t>
    </rPh>
    <rPh sb="26" eb="29">
      <t>ショウネンイン</t>
    </rPh>
    <rPh sb="30" eb="32">
      <t>アキタ</t>
    </rPh>
    <rPh sb="32" eb="35">
      <t>ケイムショ</t>
    </rPh>
    <rPh sb="36" eb="38">
      <t>ミヤギ</t>
    </rPh>
    <rPh sb="38" eb="41">
      <t>ケイムショ</t>
    </rPh>
    <rPh sb="42" eb="44">
      <t>フクシマ</t>
    </rPh>
    <rPh sb="44" eb="47">
      <t>ケイムショ</t>
    </rPh>
    <phoneticPr fontId="2"/>
  </si>
  <si>
    <t>福岡空港拡張に伴う出入国管理業務個人識別情報システム用機器等の賃貸借　一式</t>
    <phoneticPr fontId="2"/>
  </si>
  <si>
    <t>日本電気株式会社
東京都港区芝5-7-1</t>
    <phoneticPr fontId="2"/>
  </si>
  <si>
    <t>単価契約
保守料を含む。
本体価格合計
2,140,050円
保守料
102,286,800円</t>
    <rPh sb="0" eb="2">
      <t>タンカ</t>
    </rPh>
    <rPh sb="2" eb="4">
      <t>ケイヤク</t>
    </rPh>
    <phoneticPr fontId="2"/>
  </si>
  <si>
    <t>第4・四半期分被収容者に給与する白麦の購入（8,000kg）</t>
    <phoneticPr fontId="2"/>
  </si>
  <si>
    <t>支出負担行為担当官
　福岡刑務所長
　竹内　徹
（福岡県糟屋郡宇美町障子岳南6-1-1）</t>
    <phoneticPr fontId="2"/>
  </si>
  <si>
    <t>瑞穂糧穀株式会社
山口県山口市小郡上郷流通センター西901-12</t>
    <phoneticPr fontId="2"/>
  </si>
  <si>
    <t>単価契約</t>
    <phoneticPr fontId="2"/>
  </si>
  <si>
    <t>岡山刑務所第6工場集塵機プレートファン交換一式</t>
    <phoneticPr fontId="2"/>
  </si>
  <si>
    <t>支出負担行為担当官
　岡山刑務所長
　山道　幸伸
（岡山県岡山市北区牟佐765）</t>
    <phoneticPr fontId="2"/>
  </si>
  <si>
    <t>岡崎機械株式会社
岡山県倉敷市下庄1138-12</t>
    <phoneticPr fontId="2"/>
  </si>
  <si>
    <t>法曹志望者数等に関する調査・分析等業務の請負　一式</t>
    <phoneticPr fontId="2"/>
  </si>
  <si>
    <t>アビームコンサルティング株式会社
東京都中央区八重洲2-2-1</t>
    <phoneticPr fontId="2"/>
  </si>
  <si>
    <t>福岡空港国際線増改築に伴う什器等供給契約（審査場等）</t>
    <phoneticPr fontId="2"/>
  </si>
  <si>
    <t>株式会社ミナミ商事
福岡県福岡市博多区美野島2-6-5</t>
    <phoneticPr fontId="2"/>
  </si>
  <si>
    <t>事務室カメラ等更新作業一式（1式）</t>
    <phoneticPr fontId="2"/>
  </si>
  <si>
    <t>支出負担行為担当官
　新潟地方法務局長
　横井　秀行
（新潟県新潟市中央区西大畑町5191）</t>
    <phoneticPr fontId="2"/>
  </si>
  <si>
    <t>入国審査官等ベルトの製造請負　一式</t>
    <phoneticPr fontId="2"/>
  </si>
  <si>
    <t>株式会社武田商店
東京都渋谷区恵比寿西2-3-13</t>
    <phoneticPr fontId="2"/>
  </si>
  <si>
    <t>再度公告入札</t>
    <phoneticPr fontId="2"/>
  </si>
  <si>
    <t>令和6年度網走刑務所木製品加工工場集塵装置更新一式契約</t>
    <phoneticPr fontId="12"/>
  </si>
  <si>
    <t>北ツール株式会社
北海道北見市無加川町393-6</t>
    <phoneticPr fontId="12"/>
  </si>
  <si>
    <t>再度公告入札</t>
    <rPh sb="0" eb="6">
      <t>サイドコウコクニュウサツ</t>
    </rPh>
    <phoneticPr fontId="12"/>
  </si>
  <si>
    <t>出入国在留管理庁ホームページトップページ改修業務　一式</t>
    <phoneticPr fontId="2"/>
  </si>
  <si>
    <t>入国警備官装備品の製造請負　一式</t>
    <phoneticPr fontId="2"/>
  </si>
  <si>
    <t>令和6年度第4四半期うるち玄米一括調達契約（43,140kg）</t>
    <phoneticPr fontId="2"/>
  </si>
  <si>
    <t>株式会社坂本食糧
熊本県八代町鏡町鏡819</t>
    <phoneticPr fontId="2"/>
  </si>
  <si>
    <t>単価契約
一括調達（徳島刑務所、高松刑務所、松山刑務所、四国少年院、丸亀少女の家）</t>
    <rPh sb="28" eb="30">
      <t>シコク</t>
    </rPh>
    <rPh sb="30" eb="33">
      <t>ショウネンイン</t>
    </rPh>
    <rPh sb="34" eb="36">
      <t>マルガメ</t>
    </rPh>
    <rPh sb="36" eb="38">
      <t>ショウジョ</t>
    </rPh>
    <rPh sb="39" eb="40">
      <t>イエ</t>
    </rPh>
    <phoneticPr fontId="2"/>
  </si>
  <si>
    <t>「戸籍振り仮名制度広報用動画コンテンツ」制作等業務の請負　一式</t>
    <phoneticPr fontId="2"/>
  </si>
  <si>
    <t>特定非営利活動法人リテル
東京都豊島区東池袋4-29-6</t>
    <phoneticPr fontId="2"/>
  </si>
  <si>
    <t>肘付回転椅子調達による物品供給契約（10脚）</t>
    <phoneticPr fontId="2"/>
  </si>
  <si>
    <t>有限会社デザール
愛媛県松山市天山3-2-24</t>
    <phoneticPr fontId="2"/>
  </si>
  <si>
    <t xml:space="preserve">
記念品（置き時計）等の供給　一式
（置き時計305個、のし紙400枚）</t>
    <phoneticPr fontId="2"/>
  </si>
  <si>
    <t>支出負担行為担当官
　最高検察庁検事総長
　畝本　直美
（東京都千代田区霞が関1-1-1）</t>
    <phoneticPr fontId="2"/>
  </si>
  <si>
    <t>株式会社小田急百貨店
東京都新宿区西新宿1-5-1</t>
    <phoneticPr fontId="2"/>
  </si>
  <si>
    <t>同種の他の契約の予定価格を類推されるおそれがあるため、予定価格を公表しない。</t>
    <phoneticPr fontId="2"/>
  </si>
  <si>
    <t>超音波診断装置一式</t>
    <phoneticPr fontId="2"/>
  </si>
  <si>
    <t>株式会社アステム
大分県大分市西大道2-3-8</t>
    <phoneticPr fontId="2"/>
  </si>
  <si>
    <t>新潟地方検察庁電子複写機（4台）交換及び保守契約</t>
    <phoneticPr fontId="2"/>
  </si>
  <si>
    <t>支出負担行為担当官
　新潟地方検察庁検事正
　堀内　伸浩
（新潟県新潟市中央区西大畑町5191）</t>
    <phoneticPr fontId="2"/>
  </si>
  <si>
    <t>コニカミノルタNC株式会社
新潟県新潟市江南区亀田工業団地1-2-13</t>
    <phoneticPr fontId="2"/>
  </si>
  <si>
    <t>単価契約
保守料を含む。
本体価格合計
1,277,980円
保守料
1,766,160円</t>
    <rPh sb="5" eb="8">
      <t>ホシュリョウ</t>
    </rPh>
    <rPh sb="9" eb="10">
      <t>フク</t>
    </rPh>
    <phoneticPr fontId="2"/>
  </si>
  <si>
    <t>地域援助用端末（16台）の供給一式</t>
    <phoneticPr fontId="2"/>
  </si>
  <si>
    <t>支出負担行為担当官代理
　東京拘置所総務部長
　川村　裕樹
（東京都葛飾区小菅1-35-1）</t>
    <phoneticPr fontId="2"/>
  </si>
  <si>
    <t>シャープマーケティングジャパン株式会社
大阪府八尾市北亀井町3-1-72</t>
    <phoneticPr fontId="2"/>
  </si>
  <si>
    <t>医療機器調達契約（デジタル眼底カメラ1台、AED1台）</t>
    <phoneticPr fontId="2"/>
  </si>
  <si>
    <t>支出負担行為担当官代理
　加古川刑務所総務部長
　田中　昭司
（兵庫県加古川市加古川町大野1530）</t>
    <phoneticPr fontId="2"/>
  </si>
  <si>
    <t>関西医療株式会社
兵庫県加古川市加古川市備後394</t>
    <phoneticPr fontId="2"/>
  </si>
  <si>
    <t>東京出入国在留管理局における什器類一式購入契約</t>
    <phoneticPr fontId="2"/>
  </si>
  <si>
    <t>支出負担行為担当官
　東京出入国在留管理局長
　宮尾　芳彰
（東京都港区港南5-5-30）</t>
    <phoneticPr fontId="2"/>
  </si>
  <si>
    <t>株式会社シューエイ商行
千葉県千葉市中央区亀井町4-15</t>
    <phoneticPr fontId="2"/>
  </si>
  <si>
    <t>令和6年度網走刑務所金属工場溶接ヒューム対策局排ブース一式供給契約</t>
    <phoneticPr fontId="12"/>
  </si>
  <si>
    <t>令和6年度広島拘置所等環境整備業務請負契約</t>
    <phoneticPr fontId="2"/>
  </si>
  <si>
    <t>支出負担行為担当官
　広島拘置所長
　山本　洋一郎
（広島県広島市中区上八丁堀2-6）</t>
    <phoneticPr fontId="2"/>
  </si>
  <si>
    <t>株式会社関西緑建
広島県広島市西区田方2-1-1</t>
    <phoneticPr fontId="2"/>
  </si>
  <si>
    <t>一括調達（広島少年院、広島少年鑑別所）</t>
    <rPh sb="0" eb="4">
      <t>イッカツチョウタツ</t>
    </rPh>
    <rPh sb="5" eb="10">
      <t>ヒロシマショウネンイン</t>
    </rPh>
    <rPh sb="11" eb="18">
      <t>ヒロシマショウネンカンベツショ</t>
    </rPh>
    <phoneticPr fontId="2"/>
  </si>
  <si>
    <t>令和6年度第4四半期給食用食材（冷凍食品等）供給契約（冷凍ほうれん草1,200kgほか6品目）</t>
    <phoneticPr fontId="2"/>
  </si>
  <si>
    <t>支出負担行為担当官
　府中刑務所長
　八代　宏幸
（東京都府中市晴見町4-10）</t>
    <phoneticPr fontId="2"/>
  </si>
  <si>
    <t>東京カセー株式会社
神奈川県横須賀市根岸町1-2-22</t>
    <phoneticPr fontId="2"/>
  </si>
  <si>
    <t>令和6年度第4四半期給食用食材（冷凍食品等）供給契約（鮭　骨なしカット300kgほか2品目）</t>
    <phoneticPr fontId="2"/>
  </si>
  <si>
    <t>有限会社田口魚店
東京都立川市高松町1-29-5</t>
    <phoneticPr fontId="2"/>
  </si>
  <si>
    <t>令和6年度第4四半期分横浜刑務所被収容者用食料品単価契約（麩43.354㎏ほか14件）</t>
    <phoneticPr fontId="2"/>
  </si>
  <si>
    <t>支出負担行為担当官
　横浜刑務所長
　小嶌　一平
（神奈川県横浜市港南区港南4-2-2）</t>
    <phoneticPr fontId="2"/>
  </si>
  <si>
    <t>株式会社栄村商店
神奈川県横浜市保土ヶ谷区坂本町298</t>
    <phoneticPr fontId="2"/>
  </si>
  <si>
    <t>令和6年度第4四半期給食用食材（冷凍食品等）供給契約（冷凍全卵950kgほか12品目）</t>
    <phoneticPr fontId="2"/>
  </si>
  <si>
    <t>柏木商事株式会社立川営業所
東京都立川市上砂町4-36-1</t>
    <phoneticPr fontId="2"/>
  </si>
  <si>
    <t>福岡法務局行政文書等廃棄作業請負契約</t>
    <phoneticPr fontId="2"/>
  </si>
  <si>
    <t>支出負担行為担当官
　福岡法務局長
　土手　敏行
（福岡県福岡市中央区舞鶴3-5-25）</t>
    <phoneticPr fontId="2"/>
  </si>
  <si>
    <t>株式会社紙資源
福岡県福岡市東区箱崎ふ頭4-1-37</t>
    <phoneticPr fontId="2"/>
  </si>
  <si>
    <t>令和6年度第4四半期給食用食材（冷凍食品等）供給契約（牛小間肉1,500kg）</t>
    <phoneticPr fontId="2"/>
  </si>
  <si>
    <t>株式会社プレコフーズ
東京都大田区北千束1-3-5</t>
    <phoneticPr fontId="2"/>
  </si>
  <si>
    <t>令和6年度高松刑務所ボイラー等点検整備役務契約</t>
    <phoneticPr fontId="2"/>
  </si>
  <si>
    <t>株式会社IHI汎用ボイラ
東京都中央区晴海3-12-1</t>
    <phoneticPr fontId="2"/>
  </si>
  <si>
    <t>令和6年度第4四半期分横浜刑務所被収容者用食料品単価契約（コッペパン2,066.246㎏）</t>
    <phoneticPr fontId="2"/>
  </si>
  <si>
    <t>株式会社かもめパン
神奈川県横浜市南区永田東2-10-15</t>
    <phoneticPr fontId="2"/>
  </si>
  <si>
    <t>白血病治療薬等の物品供給契約（16箱）</t>
    <phoneticPr fontId="2"/>
  </si>
  <si>
    <t>支出負担行為担当官
　甲府刑務所長
　萩澤　淳
（山梨県甲府市堀之内町500）</t>
    <phoneticPr fontId="2"/>
  </si>
  <si>
    <t>株式会社メディセオ山梨支店
山梨県中央市山之神流通団地北2</t>
    <phoneticPr fontId="2"/>
  </si>
  <si>
    <t>令和6年度第4四半期給食用食材（冷凍食品等）供給契約（野菜コロッケ512kgほか10品目）</t>
    <phoneticPr fontId="2"/>
  </si>
  <si>
    <t>株式会社ふくしま
埼玉県川越市旭町2-21-26</t>
    <phoneticPr fontId="2"/>
  </si>
  <si>
    <t>令和6年度広島刑務所医薬品在庫管理システム更新整備一式</t>
    <phoneticPr fontId="2"/>
  </si>
  <si>
    <t>株式会社エバルス
広島県広島市南区大州5-2-10</t>
    <phoneticPr fontId="2"/>
  </si>
  <si>
    <t>令和6年度沖縄刑務所第4四半期A重油物品供給契約（30,000L）</t>
    <phoneticPr fontId="2"/>
  </si>
  <si>
    <t>支出負担行為担当官
　沖縄刑務所長
　中村　志郎
（沖縄県南城市知念字具志堅330）</t>
    <phoneticPr fontId="2"/>
  </si>
  <si>
    <t>株式会社りゅうせき
沖縄県浦添市西洲2-2-3</t>
    <phoneticPr fontId="2"/>
  </si>
  <si>
    <t>令和6年度松本少年刑務所第4四半期灯油供給契約（29,000L）</t>
    <phoneticPr fontId="2"/>
  </si>
  <si>
    <t>シューワ株式会社
大阪府堺市中区陶器北244-5</t>
    <phoneticPr fontId="2"/>
  </si>
  <si>
    <t>プリンタ一式供給（55台）</t>
    <phoneticPr fontId="2"/>
  </si>
  <si>
    <t>支出負担行為担当官
　大阪地方検察庁検事正
　小弓場　文彦
（大阪府大阪市福島区福島1-1-60）</t>
    <phoneticPr fontId="2"/>
  </si>
  <si>
    <t>株式会社大塚商会LA関西営業部
大阪府大阪市福島区福島6-14-1</t>
    <phoneticPr fontId="2"/>
  </si>
  <si>
    <t>一括調達（大阪高等検察庁）</t>
    <rPh sb="0" eb="2">
      <t>イッカツ</t>
    </rPh>
    <rPh sb="2" eb="4">
      <t>チョウタツ</t>
    </rPh>
    <rPh sb="5" eb="7">
      <t>オオサカ</t>
    </rPh>
    <rPh sb="7" eb="9">
      <t>コウトウ</t>
    </rPh>
    <rPh sb="9" eb="12">
      <t>ケンサツチョウ</t>
    </rPh>
    <phoneticPr fontId="2"/>
  </si>
  <si>
    <t>令和6年度松本少年刑務所第4四半期A重油供給契約（32,000L）</t>
    <phoneticPr fontId="2"/>
  </si>
  <si>
    <t>令和6年度第4四半期分横浜刑務所被収容者用食料品単価契約（さといも冷凍793.133㎏ほか20件）</t>
    <phoneticPr fontId="2"/>
  </si>
  <si>
    <t>畠山物産株式会社
神奈川県横浜市神奈川区栄町89-22</t>
    <phoneticPr fontId="2"/>
  </si>
  <si>
    <t>令和6年度第4四半期給食用食材（冷凍食品等）供給契約（ベーコンカット300kgほか1品目）</t>
    <phoneticPr fontId="2"/>
  </si>
  <si>
    <t>株式会社アンデス
東京都練馬区大泉町5-11-8</t>
    <phoneticPr fontId="2"/>
  </si>
  <si>
    <t>令和6年度第4四半期分横浜刑務所被収容者用食料品単価契約（（P）味付けのり18.129㎏ほか40件）</t>
    <phoneticPr fontId="2"/>
  </si>
  <si>
    <t>令和6年度第4四半期分横浜刑務所被収容者用食料品単価契約（インスタントコーヒー2.883㎏ほか50件）</t>
    <phoneticPr fontId="2"/>
  </si>
  <si>
    <t>株式会社鈴木屋
神奈川県横浜市中区上野町2-50</t>
    <phoneticPr fontId="2"/>
  </si>
  <si>
    <t>令和6年度第4四半期給食用食材（冷凍食品等）供給契約（マヨネーズ耐熱加工90kgほか13品目）</t>
    <phoneticPr fontId="2"/>
  </si>
  <si>
    <t>丸宮食品株式会社
埼玉県さいたま市見沼区卸町1-37</t>
    <phoneticPr fontId="2"/>
  </si>
  <si>
    <t>令和6年度第4四半期分横浜刑務所被収容者用食料品単価契約（豚肩小間肉脂付2,716.2㎏ほか2件）</t>
    <phoneticPr fontId="2"/>
  </si>
  <si>
    <t>株式会社ファインフーズ
東京都武蔵村山市榎2-82-1</t>
    <phoneticPr fontId="2"/>
  </si>
  <si>
    <t>令和6年度第4四半期給食用食材（冷凍食品等）供給契約（豚小間肉1,200kgほか3品目）</t>
    <phoneticPr fontId="2"/>
  </si>
  <si>
    <t>令和6年度第4四半期給食用食材（冷凍食品等）供給契約（ゆずみそ42kgほか20品目）</t>
    <phoneticPr fontId="2"/>
  </si>
  <si>
    <t>大京食品株式会社
東京都中央区新川1-9-4</t>
    <phoneticPr fontId="2"/>
  </si>
  <si>
    <t>令和6年度第4四半期給食用食材（冷凍食品等）供給契約（トマトケチャップ（小袋）16kgほか30品目）</t>
    <phoneticPr fontId="2"/>
  </si>
  <si>
    <t>株式会社名給立川営業所
東京都立川市西砂町5-4-3</t>
    <phoneticPr fontId="2"/>
  </si>
  <si>
    <t>令和6年度第4四半期給食用食材（冷凍食品等）供給契約（うずら卵水煮864kgほか44品目）</t>
    <phoneticPr fontId="2"/>
  </si>
  <si>
    <t>電子証明書格納媒体の供給　一式</t>
    <phoneticPr fontId="2"/>
  </si>
  <si>
    <t>電子複合機賃貸借及び保守一式</t>
    <phoneticPr fontId="2"/>
  </si>
  <si>
    <t>支出負担行為担当官
　奈良地方法務局長
　佐藤　淳一
（奈良県奈良市高畑町552）</t>
    <phoneticPr fontId="2"/>
  </si>
  <si>
    <t>単価契約
保守料を含む。
本体価格合計
66,000円
保守料
1,254,000円</t>
    <phoneticPr fontId="2"/>
  </si>
  <si>
    <t>令和6年度第4四半期長野刑務所被収容者副食用食材（冷凍食品等）供給契約（16品目）</t>
    <phoneticPr fontId="2"/>
  </si>
  <si>
    <t>株式会社大伸
長野県須坂市大字幸高253-35</t>
    <phoneticPr fontId="2"/>
  </si>
  <si>
    <t>令和6年度富山刑務所第4四半期灯油供給単価契約（24,000L）</t>
    <phoneticPr fontId="2"/>
  </si>
  <si>
    <t>支出負担行為担当官
　富山刑務所長
　小阪　知晃
（富山県富山市西荒屋285-1）</t>
    <phoneticPr fontId="2"/>
  </si>
  <si>
    <t>タツミ石油株式会社
富山県富山市長附239-1</t>
    <phoneticPr fontId="2"/>
  </si>
  <si>
    <t>令和6年度第4四半期分横浜刑務所精麦供給契約（精麦12,940㎏）</t>
    <phoneticPr fontId="2"/>
  </si>
  <si>
    <t>株式会社むらせ
神奈川県横須賀市米が浜通1-6</t>
    <phoneticPr fontId="2"/>
  </si>
  <si>
    <t>令和6年度在留外国人向け人権相談窓口周知・広報業務の請負　一式</t>
    <phoneticPr fontId="2"/>
  </si>
  <si>
    <t>TOPPAN株式会社
東京都台東区台東1-5-1</t>
    <phoneticPr fontId="2"/>
  </si>
  <si>
    <t>令和6年度富山刑務所第4四半期A重油供給単価契約（48,000L）</t>
    <phoneticPr fontId="2"/>
  </si>
  <si>
    <t>竹中産業株式会社
東京都千代田区鍛冶町1-5-5</t>
    <phoneticPr fontId="2"/>
  </si>
  <si>
    <t>令和6年度第4四半期長野刑務所被収容者副食用食材（冷凍食品等）供給契約（33品目）</t>
    <phoneticPr fontId="2"/>
  </si>
  <si>
    <t>株式会社ナガレイ
長野県長野市市場3-43</t>
    <phoneticPr fontId="2"/>
  </si>
  <si>
    <t>令和6年度岡山刑務所第4四半期A重油供給契約（80,000L）</t>
    <phoneticPr fontId="2"/>
  </si>
  <si>
    <t>データセンター利用環境の提供等業務　一式</t>
    <phoneticPr fontId="2"/>
  </si>
  <si>
    <t>⽇本電気株式会社
東京都港区芝5-7-1</t>
    <phoneticPr fontId="2"/>
  </si>
  <si>
    <t>国庫債務負担行為
再度公告入札</t>
    <rPh sb="0" eb="2">
      <t>コッコ</t>
    </rPh>
    <rPh sb="2" eb="4">
      <t>サイム</t>
    </rPh>
    <rPh sb="4" eb="6">
      <t>フタン</t>
    </rPh>
    <rPh sb="6" eb="8">
      <t>コウイ</t>
    </rPh>
    <rPh sb="9" eb="11">
      <t>サイド</t>
    </rPh>
    <rPh sb="11" eb="13">
      <t>コウコク</t>
    </rPh>
    <rPh sb="13" eb="15">
      <t>ニュウサツ</t>
    </rPh>
    <phoneticPr fontId="11"/>
  </si>
  <si>
    <t>デジタルフォレンジック機器（保全用）の供給　一式</t>
    <phoneticPr fontId="2"/>
  </si>
  <si>
    <t>株式会社ワイ・イー・シー
東京都町田市南町田3-44-45</t>
    <phoneticPr fontId="2"/>
  </si>
  <si>
    <t>A重油供給単価契約（376,000L）</t>
    <phoneticPr fontId="2"/>
  </si>
  <si>
    <t>支出負担行為担当官
　喜連川社会復帰促進センター長
　小野寺　巧
（栃木県さくら市喜連川5547）</t>
    <phoneticPr fontId="2"/>
  </si>
  <si>
    <t>有限会社猪瀬燃料店
栃木県大田原市紫塚1-13-18</t>
    <phoneticPr fontId="2"/>
  </si>
  <si>
    <t>令和6年度沖縄刑務所第4四半期冷凍食品類の物品供給契約（16品目）</t>
    <phoneticPr fontId="2"/>
  </si>
  <si>
    <t>大伸株式会社
沖縄県浦添市西洲2-9-8</t>
    <phoneticPr fontId="2"/>
  </si>
  <si>
    <t>佐世保拘置支所環境整備業務委託契約</t>
    <phoneticPr fontId="2"/>
  </si>
  <si>
    <t>福繫商会
長崎県佐世保市三川内町190-1</t>
    <phoneticPr fontId="2"/>
  </si>
  <si>
    <t>令和6年度沖縄刑務所第4四半期冷凍食品類の物品供給契約（6品目）</t>
    <phoneticPr fontId="2"/>
  </si>
  <si>
    <t>有限会社東亜フーズサービス
沖縄県中頭郡西原町字小那覇1067</t>
    <phoneticPr fontId="2"/>
  </si>
  <si>
    <t>令和6年度宇都宮法務局総合庁舎床面等定期清掃作業一式</t>
    <phoneticPr fontId="2"/>
  </si>
  <si>
    <t>支出負担行為担当官
　宇都宮地方法務局長
　関口　正木
（栃木県宇都宮市小幡2-1-11）</t>
    <phoneticPr fontId="2"/>
  </si>
  <si>
    <t>株式会社レンディングヘルプサービス
群馬県高崎市上小鳥町195番地2</t>
    <phoneticPr fontId="2"/>
  </si>
  <si>
    <t>一括調達（宇都宮地方検察庁、関東地方更生保護委員会、東京出入国在留管理局）</t>
    <rPh sb="0" eb="2">
      <t>イッカツ</t>
    </rPh>
    <rPh sb="2" eb="4">
      <t>チョウタツ</t>
    </rPh>
    <rPh sb="5" eb="8">
      <t>ウツノミヤ</t>
    </rPh>
    <phoneticPr fontId="2"/>
  </si>
  <si>
    <t>令和6年度第4四半期白灯油購入単価契約（18,400L）</t>
    <phoneticPr fontId="2"/>
  </si>
  <si>
    <t>支出負担行為担当官
　和歌山刑務所長
　三木　直美
（和歌山県和歌山市加納383）</t>
    <phoneticPr fontId="2"/>
  </si>
  <si>
    <t>大岩石油株式会社
和歌山県和歌山市築港1-6</t>
    <phoneticPr fontId="2"/>
  </si>
  <si>
    <t>令和6年度広島刑務所バリカン更新整備一式</t>
    <phoneticPr fontId="2"/>
  </si>
  <si>
    <t>株式会社オックス
広島県広島市中区光南3-9-6</t>
    <phoneticPr fontId="2"/>
  </si>
  <si>
    <t>有斐閣判例六法令和7年版88部ほかの供給　一式</t>
    <phoneticPr fontId="2"/>
  </si>
  <si>
    <t>株式会社三省堂書店
東京都千代田区神田神保町1-1</t>
    <phoneticPr fontId="2"/>
  </si>
  <si>
    <t>共同調達（東京高等検察庁、東京地方検察庁、出入国在留管理庁、公安調査庁、公正取引委員会）
予定価格総額
6,304,962円
契約金額総額
5,950,626円</t>
    <phoneticPr fontId="2"/>
  </si>
  <si>
    <t>令和5年度高知少年鑑別所少年保安システム（防犯線）更新整備一式</t>
    <phoneticPr fontId="2"/>
  </si>
  <si>
    <t>令和6年度在仙施設等第4四半期白灯油供給契約（75,400L）</t>
    <phoneticPr fontId="2"/>
  </si>
  <si>
    <t>北日本石油株式会社仙台支店
宮城県仙台市宮城野区扇町7-6-12</t>
    <phoneticPr fontId="2"/>
  </si>
  <si>
    <t>5010001075985</t>
  </si>
  <si>
    <t>単価契約
一括調達（仙台矯正管区、東北少年院、仙台少年鑑別所）</t>
    <rPh sb="0" eb="2">
      <t>タンカ</t>
    </rPh>
    <rPh sb="2" eb="4">
      <t>ケイヤク</t>
    </rPh>
    <rPh sb="5" eb="7">
      <t>イッカツ</t>
    </rPh>
    <rPh sb="7" eb="9">
      <t>チョウタツ</t>
    </rPh>
    <rPh sb="10" eb="16">
      <t>センダイキョウセイカンク</t>
    </rPh>
    <rPh sb="17" eb="19">
      <t>トウホク</t>
    </rPh>
    <rPh sb="19" eb="22">
      <t>ショウネンイン</t>
    </rPh>
    <rPh sb="23" eb="25">
      <t>センダイ</t>
    </rPh>
    <rPh sb="25" eb="27">
      <t>ショウネン</t>
    </rPh>
    <rPh sb="27" eb="30">
      <t>カンベツショ</t>
    </rPh>
    <phoneticPr fontId="2"/>
  </si>
  <si>
    <t>令和6年度第4四半期新潟刑務所等ボイラー用A重油供給契約（92,000ℓ）</t>
    <phoneticPr fontId="2"/>
  </si>
  <si>
    <t>支出負担行為担当官
　新潟刑務所長
　吉川　和成
（新潟県新潟市江南区山二ツ381-4）</t>
    <phoneticPr fontId="2"/>
  </si>
  <si>
    <t>株式会社ハヤマ
新潟県新潟市中央区寄居町706</t>
    <phoneticPr fontId="2"/>
  </si>
  <si>
    <t>単価契約
一括調達（新潟少年鑑別所）</t>
    <rPh sb="0" eb="2">
      <t>タンカ</t>
    </rPh>
    <rPh sb="2" eb="4">
      <t>ケイヤク</t>
    </rPh>
    <rPh sb="5" eb="7">
      <t>イッカツ</t>
    </rPh>
    <rPh sb="7" eb="9">
      <t>チョウタツ</t>
    </rPh>
    <rPh sb="10" eb="12">
      <t>ニイガタ</t>
    </rPh>
    <rPh sb="12" eb="14">
      <t>ショウネン</t>
    </rPh>
    <rPh sb="14" eb="16">
      <t>カンベツ</t>
    </rPh>
    <rPh sb="16" eb="17">
      <t>ショ</t>
    </rPh>
    <phoneticPr fontId="2"/>
  </si>
  <si>
    <t>令和6年度宮城刑務所事務什器供給契約一式</t>
    <phoneticPr fontId="2"/>
  </si>
  <si>
    <t>仙台トーホー事務機株式会社
宮城県仙台市泉区南光台2-15-32</t>
    <phoneticPr fontId="2"/>
  </si>
  <si>
    <t>名古屋出入国在留管理局におけるガス供給契約（都市ガス）</t>
    <phoneticPr fontId="2"/>
  </si>
  <si>
    <t>支出負担行為担当官代理
　名古屋出入国在留管理局次長
　小山　裕美
（愛知県名古屋市港区正保町5-18）</t>
    <phoneticPr fontId="2"/>
  </si>
  <si>
    <t>中部電力ミライズ株式会社
愛知県名古屋市東区東新町1</t>
    <phoneticPr fontId="2"/>
  </si>
  <si>
    <t>令和6年度さいたま法務総合庁舎ほか7か所建築設備点検等業務</t>
    <phoneticPr fontId="2"/>
  </si>
  <si>
    <t>支出負担行為担当官
　さいたま地方検察庁検事正
　野下　智之
（埼玉県さいたま市浦和区高砂3-16-58）</t>
    <phoneticPr fontId="2"/>
  </si>
  <si>
    <t>株式会社東和総合サービス
東京都千代田区紀尾井町4-1</t>
    <phoneticPr fontId="2"/>
  </si>
  <si>
    <t>支出負担行為担当官
　 福井地方法務局長
　 小杉   悦子
（福井県福井市春山1-1-54）　</t>
    <rPh sb="18" eb="19">
      <t>キョク</t>
    </rPh>
    <rPh sb="19" eb="20">
      <t>チョウ</t>
    </rPh>
    <rPh sb="23" eb="25">
      <t>コスギ</t>
    </rPh>
    <rPh sb="28" eb="30">
      <t>エツコ</t>
    </rPh>
    <phoneticPr fontId="2"/>
  </si>
  <si>
    <t>法務図書館所蔵の図書等複製作業の請負　一式</t>
    <phoneticPr fontId="2"/>
  </si>
  <si>
    <t>ナカシャクリエイテブ株式会社
愛知県名古屋市天白区野並2-213</t>
    <phoneticPr fontId="2"/>
  </si>
  <si>
    <t>令和6年度1月期採暖用白灯油供給契約（14,700L）</t>
    <phoneticPr fontId="2"/>
  </si>
  <si>
    <t>三井実業株式会社
東京都立川市羽衣町3-2-5</t>
    <phoneticPr fontId="2"/>
  </si>
  <si>
    <t>出入国在留管理庁常勤医師業務紹介等広報用映像制作業務　一式</t>
    <phoneticPr fontId="2"/>
  </si>
  <si>
    <t>株式会社スポニチクリエイツ
東京都中央区八丁堀4-9-4</t>
    <phoneticPr fontId="2"/>
  </si>
  <si>
    <t>令和6年度・第4四半期多摩地区矯正施設自動車用燃料等供給契約（レギュラーガソリン5,100L、軽油5,600L）</t>
    <phoneticPr fontId="2"/>
  </si>
  <si>
    <t>コスモエネルギーソリューションズ株式会社関東支店
東京都中央区日本橋浜町3-3-2</t>
    <phoneticPr fontId="2"/>
  </si>
  <si>
    <t>単価契約
一括調達（立川拘置所、東日本成人矯正医療センター、愛光女子学園）</t>
    <rPh sb="0" eb="2">
      <t>タンカ</t>
    </rPh>
    <rPh sb="2" eb="4">
      <t>ケイヤク</t>
    </rPh>
    <rPh sb="5" eb="7">
      <t>イッカツ</t>
    </rPh>
    <rPh sb="7" eb="9">
      <t>チョウタツ</t>
    </rPh>
    <rPh sb="10" eb="12">
      <t>タチカワ</t>
    </rPh>
    <rPh sb="12" eb="15">
      <t>コウチジョ</t>
    </rPh>
    <rPh sb="16" eb="17">
      <t>ヒガシ</t>
    </rPh>
    <rPh sb="17" eb="19">
      <t>ニホン</t>
    </rPh>
    <rPh sb="19" eb="21">
      <t>セイジン</t>
    </rPh>
    <rPh sb="21" eb="23">
      <t>キョウセイ</t>
    </rPh>
    <rPh sb="23" eb="25">
      <t>イリョウ</t>
    </rPh>
    <rPh sb="30" eb="36">
      <t>アイコウジョシガクエン</t>
    </rPh>
    <phoneticPr fontId="2"/>
  </si>
  <si>
    <t>汎用電動式手術台1台交換契約</t>
    <phoneticPr fontId="2"/>
  </si>
  <si>
    <t>有限会社三和医科器械店
東京都足立区千住5-15-20</t>
    <phoneticPr fontId="2"/>
  </si>
  <si>
    <t>令和6年度名古屋刑務所医療機器（AED5台）調達契約</t>
    <phoneticPr fontId="2"/>
  </si>
  <si>
    <t>支出負担行為担当官
　名古屋刑務所長
　吉弘　基成
（愛知県みよし市ひばりヶ丘1-1）</t>
    <phoneticPr fontId="2"/>
  </si>
  <si>
    <t>安藤医療電器株式会社
愛知県長久手市野田114</t>
    <phoneticPr fontId="2"/>
  </si>
  <si>
    <t>令和6年度第4四半期白灯油供給契約（18,000L）</t>
    <phoneticPr fontId="2"/>
  </si>
  <si>
    <t>カナイ石油株式会社
群馬県桐生市広沢町1-2523</t>
    <phoneticPr fontId="2"/>
  </si>
  <si>
    <t>令和6年度名古屋刑務所医療機器（輸液ポンプ6台）調達契約</t>
    <phoneticPr fontId="2"/>
  </si>
  <si>
    <t>法務局ホームページのサイトマップの作成等及び特設ページ作成業務の請負　一式</t>
    <phoneticPr fontId="2"/>
  </si>
  <si>
    <t>株式会社アスコエパートナーズ
東京都港区虎ノ門5-12-1</t>
    <phoneticPr fontId="2"/>
  </si>
  <si>
    <t>カラープリンタの交換購入（70台）</t>
    <phoneticPr fontId="2"/>
  </si>
  <si>
    <t>支出負担行為担当官
　東京地方検察庁検事正
　竹内　寛志
（東京都千代田区霞が関1-1-1）</t>
    <phoneticPr fontId="2"/>
  </si>
  <si>
    <t>広友物産株式会社
東京都港区赤坂1-4-17</t>
    <phoneticPr fontId="2"/>
  </si>
  <si>
    <t>令和6年度第4・四半期姫路少年刑務所ボイラー用白灯油購入契約（36,000L）</t>
    <phoneticPr fontId="2"/>
  </si>
  <si>
    <t>鹿児島地方検察庁名瀬支部ほか4か所におけるLAN環境整備作業等業務に係る請負契約</t>
    <phoneticPr fontId="2"/>
  </si>
  <si>
    <t>支出負担行為担当官
　鹿児島地方検察庁検事正
　茂木　善樹
（鹿児島県鹿児島市山下町13-10）</t>
    <phoneticPr fontId="2"/>
  </si>
  <si>
    <t>有限会社ユー・ネット
鹿児島県鹿児島市鴨池1-8-25</t>
    <phoneticPr fontId="2"/>
  </si>
  <si>
    <t>令和6年度府中刑務所及び多摩少年院環境整備業務請負契約</t>
    <phoneticPr fontId="2"/>
  </si>
  <si>
    <t>関東緑花株式会社
東京都立川市柏町1-10-23</t>
    <phoneticPr fontId="2"/>
  </si>
  <si>
    <t>一括調達（多摩少年院）</t>
    <rPh sb="5" eb="10">
      <t>タマショウネンイン</t>
    </rPh>
    <phoneticPr fontId="2"/>
  </si>
  <si>
    <t>令和6年度第4四半期A重油供給契約（66,000L）</t>
    <phoneticPr fontId="2"/>
  </si>
  <si>
    <t>群馬自動車燃料販売株式会社
群馬県高崎市末広町54</t>
    <phoneticPr fontId="2"/>
  </si>
  <si>
    <t>令和6年度1月期ボイラー用白灯油供給契約（96,000L）</t>
    <phoneticPr fontId="2"/>
  </si>
  <si>
    <t>シナネン株式会社
東京都品川区東品川1-39-20</t>
    <phoneticPr fontId="2"/>
  </si>
  <si>
    <t>令和6年度網走刑務所金属工場移動式溶接ヒューム集塵機供給契約（2台）</t>
    <phoneticPr fontId="12"/>
  </si>
  <si>
    <t>工場棟空調設備供給契約（6台）</t>
    <phoneticPr fontId="2"/>
  </si>
  <si>
    <t>株式会社グローバー
東京都千代田区神田東松下町13</t>
    <phoneticPr fontId="2"/>
  </si>
  <si>
    <t>支出負担行為担当官
　山口地方法務局長
　中島　仁志
（山口県山口市中河原町6-16）</t>
    <phoneticPr fontId="2"/>
  </si>
  <si>
    <t>株式会社モリイケ
山口県山口市中市町6-17</t>
    <phoneticPr fontId="2"/>
  </si>
  <si>
    <t>単価契約
再度公告入札</t>
    <phoneticPr fontId="2"/>
  </si>
  <si>
    <t>令和6年能登半島災害による倒壊等建物の滅失調査作業一式</t>
    <phoneticPr fontId="2"/>
  </si>
  <si>
    <t>支出負担行為担当官
　金沢地方法務局長
　石田　正信
（石川県金沢市新神田4-3-10）</t>
    <phoneticPr fontId="2"/>
  </si>
  <si>
    <t>公益社団法人石川県公共嘱託登記土地家屋調査士協会
石川県金沢市新神田3-9-28</t>
    <phoneticPr fontId="2"/>
  </si>
  <si>
    <t>千葉第2地方合同庁舎ほか13か所建築物及び建築設備法定点検業務委託契約</t>
    <phoneticPr fontId="2"/>
  </si>
  <si>
    <t>支出負担行為担当官
　千葉地方検察庁検事正
　飯島　泰
（千葉県千葉市中央区中央4-11-1）</t>
    <phoneticPr fontId="2"/>
  </si>
  <si>
    <t>光栄テクノサービス株式会社
東京都江戸川区東瑞江1-20-3</t>
    <phoneticPr fontId="2"/>
  </si>
  <si>
    <t>共同調達（千葉労働局、千葉労働基準監督署、千葉防衛事務所、千葉刑務所、千葉地方法務局）
予定価格総額
1,202,300円
契約金額総額
652,300円</t>
    <rPh sb="0" eb="2">
      <t>キョウドウ</t>
    </rPh>
    <phoneticPr fontId="2"/>
  </si>
  <si>
    <t>令和6年度刑事政策公開講演会に係る会議運営等業務の請負　一式</t>
    <phoneticPr fontId="2"/>
  </si>
  <si>
    <t>合同会社ゼニス
東京都世田谷区八幡山3-11-7</t>
    <phoneticPr fontId="2"/>
  </si>
  <si>
    <t>東京出入国在留管理局横浜支局における消防設備増設に係る請負契約</t>
    <phoneticPr fontId="2"/>
  </si>
  <si>
    <t>有限会社南信堂
東京都千代田区九段南3-7-7</t>
    <phoneticPr fontId="13"/>
  </si>
  <si>
    <t>電子複合機交換契約及び保守契約</t>
    <phoneticPr fontId="2"/>
  </si>
  <si>
    <t>支出負担行為担当官
　秋田地方法務局長
　田中　直樹
（秋田県秋田市山王7-1-3）</t>
    <phoneticPr fontId="2"/>
  </si>
  <si>
    <t>富士フイルムBI秋田株式会社
秋田県秋田市川尻町字大川反170-92</t>
    <phoneticPr fontId="2"/>
  </si>
  <si>
    <t>単価契約
保守料を含む。
本体価格合計
770,000円
保守料
570,900円</t>
    <phoneticPr fontId="2"/>
  </si>
  <si>
    <t>東京出入国在留管理局横浜支局における広報室模様替えに係る請負契約</t>
    <phoneticPr fontId="2"/>
  </si>
  <si>
    <t>研究部報告67及び同報告68（犯罪被害の動向及び犯罪被害者に関する総合的研究に関する総合的研究）の印刷製本等業務の請負　一式</t>
    <phoneticPr fontId="2"/>
  </si>
  <si>
    <t>日本印刷株式会社
東京都千代田区神田須田町1-5</t>
    <phoneticPr fontId="2"/>
  </si>
  <si>
    <t>宮崎刑務所令和6年度第4四半期A重油供給契約（30,000L）</t>
    <phoneticPr fontId="2"/>
  </si>
  <si>
    <t>支出負担行為担当官
　宮崎刑務所長
　福吉　正幸
（宮崎県宮崎市大字糸原4623）</t>
    <phoneticPr fontId="2"/>
  </si>
  <si>
    <t>令和6年度名古屋刑務所等第4四半期白灯油供給単価契約（30,266L）</t>
    <phoneticPr fontId="2"/>
  </si>
  <si>
    <t>令和6年度第4四半期大阪刑務所白灯油調達単価契約（32,000L）</t>
    <phoneticPr fontId="2"/>
  </si>
  <si>
    <t>支出負担行為担当官
　大阪刑務所長
　谷口　晃康
（大阪府堺市堺区田出井町6-1）</t>
    <phoneticPr fontId="2"/>
  </si>
  <si>
    <t>株式会社白石石油店
愛媛県今治市拝志3-12</t>
    <phoneticPr fontId="2"/>
  </si>
  <si>
    <t>令和6年度生化学自動分析装置整備一式</t>
    <phoneticPr fontId="2"/>
  </si>
  <si>
    <t>支出負担行為担当官
　神戸刑務所長
　二階堂　亮治
（兵庫県明石市大久保町森田120）</t>
    <phoneticPr fontId="2"/>
  </si>
  <si>
    <t>株式会社メディセオ明石支店
兵庫県加古川市平岡町高畑451‐21</t>
    <phoneticPr fontId="2"/>
  </si>
  <si>
    <t>インパクトプリンタ等の供給　一式</t>
    <phoneticPr fontId="2"/>
  </si>
  <si>
    <t>エフサステクノロジーズ株式会社
神奈川県川崎市中原区中丸子13-2</t>
    <phoneticPr fontId="2"/>
  </si>
  <si>
    <t>24型液晶テレビ（120台）供給契約</t>
    <phoneticPr fontId="2"/>
  </si>
  <si>
    <t>井上事務機事務用品株式会社
東京都立川市曙町3-18-25</t>
    <phoneticPr fontId="2"/>
  </si>
  <si>
    <t>東京拘置所水害用止水板整備一式</t>
    <phoneticPr fontId="2"/>
  </si>
  <si>
    <t>株式会社ムラカミ
北海道札幌市中央区北十三条西17-1-36</t>
    <phoneticPr fontId="2"/>
  </si>
  <si>
    <t>令和6年度長野刑務所第4四半期灯油供給契約（52,000L）</t>
    <phoneticPr fontId="2"/>
  </si>
  <si>
    <t>株式会社高見澤
長野県長野市大字鶴賀字苗間平1605-14</t>
    <phoneticPr fontId="2"/>
  </si>
  <si>
    <t>令和7年1月から3月期白灯油供給契約（57,000L）</t>
    <phoneticPr fontId="2"/>
  </si>
  <si>
    <t>株式会社千代田商事
山形県山形市七日町4-14-10</t>
    <phoneticPr fontId="2"/>
  </si>
  <si>
    <t>令和6年度笠松刑務所第4四半期A重油供給単価契約（56,000L）</t>
    <phoneticPr fontId="2"/>
  </si>
  <si>
    <t>支出負担行為担当官
　笠松刑務所長
　齋藤　晶絵
（岐阜県羽島郡笠松町中川町23）</t>
    <phoneticPr fontId="2"/>
  </si>
  <si>
    <t>研修教材等印刷製本業務の請負　一式</t>
    <phoneticPr fontId="2"/>
  </si>
  <si>
    <t>職業訓練棟食堂内エアコン整備契約（8台）</t>
    <phoneticPr fontId="2"/>
  </si>
  <si>
    <t>大容量記録媒体等の供給　一式</t>
    <phoneticPr fontId="2"/>
  </si>
  <si>
    <t>新日本エンジニアリング株式会社
東京都八王子市高倉町50-16</t>
    <phoneticPr fontId="2"/>
  </si>
  <si>
    <t>令和6年度横浜地方検察庁カラー複合機供給等及び保守契約（14台）</t>
    <phoneticPr fontId="2"/>
  </si>
  <si>
    <t>支出負担行為担当官代理
　横浜地方検察庁次席検事
　塩澤　健一
（神奈川県横浜市中区日本大通9）</t>
    <phoneticPr fontId="2"/>
  </si>
  <si>
    <t>コニカミノルタジャパン株式会社
東京都港区芝浦1-1-1</t>
    <phoneticPr fontId="2"/>
  </si>
  <si>
    <t>単価契約
保守料を含む。
本体価格合計
5,981,184円
保守料
7,465,975円</t>
    <phoneticPr fontId="2"/>
  </si>
  <si>
    <t>令和6年度デジタル複合機交換契約及び保守サービス請負契約（12台）</t>
    <phoneticPr fontId="2"/>
  </si>
  <si>
    <t>支出負担行為担当官
　広島地方検察庁検事正
　平光　信隆
（広島県広島市中区上八丁堀2-31）</t>
    <phoneticPr fontId="2"/>
  </si>
  <si>
    <t>アンザイ株式会社
広島県広島市西区楠木町3-10-15</t>
    <phoneticPr fontId="2"/>
  </si>
  <si>
    <t>一括調達（広島高等検察庁）
単価契約
保守料を含む。
本体価格合計
5,134,800円
保守料
9,280,920円</t>
    <rPh sb="7" eb="9">
      <t>コウトウ</t>
    </rPh>
    <rPh sb="9" eb="12">
      <t>ケンサツチョウ</t>
    </rPh>
    <phoneticPr fontId="2"/>
  </si>
  <si>
    <t>令和6年度第4四半期A重油供給契約（212,000L）</t>
    <phoneticPr fontId="2"/>
  </si>
  <si>
    <t>ヤマリョー株式会社
山形県山形市流通センター3-6-5</t>
    <phoneticPr fontId="2"/>
  </si>
  <si>
    <t>複合機（19台）交換及び保守業務契約</t>
    <phoneticPr fontId="2"/>
  </si>
  <si>
    <t>単価契約
保守料を含む。
本体価格合計
6,813,070円
保守料
20,255,895円</t>
    <rPh sb="0" eb="2">
      <t>タンカ</t>
    </rPh>
    <rPh sb="2" eb="4">
      <t>ケイヤク</t>
    </rPh>
    <rPh sb="5" eb="8">
      <t>ホシュリョウ</t>
    </rPh>
    <rPh sb="9" eb="10">
      <t>フク</t>
    </rPh>
    <rPh sb="13" eb="15">
      <t>ホンタイ</t>
    </rPh>
    <rPh sb="15" eb="17">
      <t>カカク</t>
    </rPh>
    <rPh sb="17" eb="19">
      <t>ゴウケイ</t>
    </rPh>
    <rPh sb="29" eb="30">
      <t>エン</t>
    </rPh>
    <rPh sb="31" eb="34">
      <t>ホシュリョウ</t>
    </rPh>
    <rPh sb="45" eb="46">
      <t>エン</t>
    </rPh>
    <phoneticPr fontId="2"/>
  </si>
  <si>
    <t>令和6年度名古屋刑務所等第4四半期A重油供給単価契約（325,000L）</t>
    <phoneticPr fontId="2"/>
  </si>
  <si>
    <t>中川物産株式会社
愛知県名古屋市港区潮見町37-23</t>
    <phoneticPr fontId="2"/>
  </si>
  <si>
    <t>令和6年度第4四半期札幌刑務所等で使用するA重油（ボイラー用）供給契約（668,000L）</t>
    <phoneticPr fontId="2"/>
  </si>
  <si>
    <t>株式会社小林本店
北海道夕張郡栗山町錦3-109</t>
    <phoneticPr fontId="2"/>
  </si>
  <si>
    <t>宮崎地方検察庁複合機交換契約（4台）</t>
    <phoneticPr fontId="2"/>
  </si>
  <si>
    <t>支出負担行為担当官
　宮崎地方検察庁検事正
　自見　武士
（宮崎県宮崎市別府町1-1）</t>
    <phoneticPr fontId="2"/>
  </si>
  <si>
    <t>コニカミノルタジャパン株式会社九州支社
福岡県福岡市博多区東比恵1-2-12</t>
    <phoneticPr fontId="2"/>
  </si>
  <si>
    <t>徳島刑務所所有地の樹木の剪定及び除草等に係る業務委託契約</t>
    <phoneticPr fontId="2"/>
  </si>
  <si>
    <t>支出負担行為担当官
　徳島刑務所長
　菊地　康司
（徳島県徳島市入田町大久200-1）</t>
    <phoneticPr fontId="2"/>
  </si>
  <si>
    <t>株式会社FARO
兵庫県尼崎市瓦宮2-12-41</t>
    <phoneticPr fontId="2"/>
  </si>
  <si>
    <t>災害用備蓄品（ 簡易トイレ等） の供給 　一式</t>
    <phoneticPr fontId="2"/>
  </si>
  <si>
    <t>応接セット一式供給契約</t>
    <phoneticPr fontId="2"/>
  </si>
  <si>
    <t>支出負担行為担当官
　公安調査庁総務部長
　渡部　亜由子
（東京都千代田区霞が関1-1-1）</t>
    <phoneticPr fontId="2"/>
  </si>
  <si>
    <t>株式会社サンポー
東京都港区新橋5-29-8</t>
    <phoneticPr fontId="2"/>
  </si>
  <si>
    <t>令和6年度京都拘置所第4四半期ボイラー用燃料（白灯油）の購入（24,000L）</t>
    <phoneticPr fontId="2"/>
  </si>
  <si>
    <t>支出負担行為担当官
　京都拘置所長
　松谷　憲一
（京都府京都市伏見区竹田向代町138）</t>
    <phoneticPr fontId="2"/>
  </si>
  <si>
    <t>有限会社加島
京都府京都市伏見区深草神明講谷町2-4</t>
    <phoneticPr fontId="2"/>
  </si>
  <si>
    <t>全自動分割分包機一式更新整備</t>
    <phoneticPr fontId="2"/>
  </si>
  <si>
    <t>支出負担行為担当官
　高知刑務所長
　田中　信昭
（高知県高知市布師田3604-1）</t>
    <phoneticPr fontId="2"/>
  </si>
  <si>
    <t>中澤氏家薬業株式会社
高知県南国市伊達野501</t>
    <phoneticPr fontId="2"/>
  </si>
  <si>
    <t>令和6年度第4四半期A重油供給契約（64,000L）</t>
    <phoneticPr fontId="2"/>
  </si>
  <si>
    <t>支出負担行為担当官
　鹿児島刑務所長
　山内　博文
（鹿児島県姶良郡湧水町中津川1733）</t>
    <phoneticPr fontId="2"/>
  </si>
  <si>
    <t>林兼石油株式会社鹿児島支店
鹿児島県鹿児島市真砂町34ｰ8</t>
    <phoneticPr fontId="2"/>
  </si>
  <si>
    <t>SPSSソフトウェアライセンスの供給 　一式</t>
    <phoneticPr fontId="2"/>
  </si>
  <si>
    <t>スタッツギルド株式会社
千葉県浦安市入船1-5-2</t>
    <phoneticPr fontId="2"/>
  </si>
  <si>
    <t>カラー複合機交換及び保守契約（6台）</t>
    <phoneticPr fontId="2"/>
  </si>
  <si>
    <t>リコージャパン株式会社
東京都大田区中馬込1-3-6</t>
    <phoneticPr fontId="2"/>
  </si>
  <si>
    <t>単価契約
保守料を含む。
本体価格合計
1,364,946円
保守料
6,364,575円</t>
    <phoneticPr fontId="2"/>
  </si>
  <si>
    <t>更生保護WANシステム用パソコン周辺機器の供給　一式</t>
    <phoneticPr fontId="2"/>
  </si>
  <si>
    <t>令和6年度練習船少年北海丸中間検査整備一式請負契約</t>
    <phoneticPr fontId="2"/>
  </si>
  <si>
    <t>支出負担行為担当官
　函館少年刑務所長
　渡邊　真也
（北海道函館市金堀町6-11）</t>
    <phoneticPr fontId="2"/>
  </si>
  <si>
    <t>有限会社半田造船鉄工所
北海道函館市浅野町1-4</t>
    <phoneticPr fontId="2"/>
  </si>
  <si>
    <t>令和7年大阪拘置所ガス供給契約（583,200㎥）</t>
    <phoneticPr fontId="2"/>
  </si>
  <si>
    <t>支出負担行為担当官
　大阪拘置所長
　和田　浩史
（大阪府大阪市都島区友渕町1-2-5）</t>
    <phoneticPr fontId="2"/>
  </si>
  <si>
    <t>関西電力株式会社
大阪府大阪市北区中之島3-6-16</t>
    <phoneticPr fontId="2"/>
  </si>
  <si>
    <t>紙幣計数機の供給契約（6台）</t>
    <phoneticPr fontId="2"/>
  </si>
  <si>
    <t>支出負担行為担当官
　横浜地方検察庁検事正
　山田　利行
（神奈川県横浜市中区日本大通9）</t>
    <phoneticPr fontId="2"/>
  </si>
  <si>
    <t>デュプロ株式会社
東京都千代田区神田紺屋町7</t>
    <phoneticPr fontId="2"/>
  </si>
  <si>
    <t>山口刑務所等敷地内環境整備業務</t>
    <phoneticPr fontId="2"/>
  </si>
  <si>
    <t>支出負担行為担当官代理
　山口刑務所総務部長
　国土　光一
（山口県山口市松美町3-75）</t>
    <phoneticPr fontId="2"/>
  </si>
  <si>
    <t>株式会社水野文化園
福岡県北九州市門司区大字畑46</t>
    <phoneticPr fontId="2"/>
  </si>
  <si>
    <t>法務省組織関係法令集3（加除式）（追録第24号）の印刷製本業務の請負　一式</t>
    <phoneticPr fontId="2"/>
  </si>
  <si>
    <t>厚有出版株式会社
東京都港区麻布台1-11-10</t>
    <phoneticPr fontId="2"/>
  </si>
  <si>
    <t>令和6年度第4四半期A重油（一種1号）供給契約（24,000L）</t>
    <phoneticPr fontId="2"/>
  </si>
  <si>
    <t>支出負担行為担当官
　神戸拘置所長
　内山　巨心
（兵庫県神戸市北区ひよどり北町2-1）</t>
    <phoneticPr fontId="2"/>
  </si>
  <si>
    <t>竹鶴石油株式会社
兵庫県神戸市兵庫区今出在家町1-2-4</t>
    <phoneticPr fontId="2"/>
  </si>
  <si>
    <t>徳島刑務所工場空調設備整備契約一式</t>
    <phoneticPr fontId="2"/>
  </si>
  <si>
    <t>エーアイ・セーフサポート
大阪府大阪市東成区深江北1-14-18</t>
    <phoneticPr fontId="2"/>
  </si>
  <si>
    <t>令和6年度福井刑務所医療機器更新整備契約一式</t>
    <phoneticPr fontId="2"/>
  </si>
  <si>
    <t>岩国刑務所A重油JIS1種1号単価契約（令和6年度第4四半期）（35,000L）</t>
    <rPh sb="25" eb="26">
      <t>ダイ</t>
    </rPh>
    <phoneticPr fontId="2"/>
  </si>
  <si>
    <t>高松刑務所及び四国少年院剪定等環境整備契約</t>
    <phoneticPr fontId="2"/>
  </si>
  <si>
    <t>春日緑地建設株式会社
香川県高松市春日町186-1</t>
    <phoneticPr fontId="2"/>
  </si>
  <si>
    <t>デジタル複合機4台の交換及び保守一式</t>
    <phoneticPr fontId="2"/>
  </si>
  <si>
    <t>支出負担行為担当官
　前橋地方検察庁検事正
　坂本　佳胤
（群馬県前橋市大手町3-2-1）</t>
    <phoneticPr fontId="2"/>
  </si>
  <si>
    <t>株式会社前橋大気堂
群馬県前橋市本町2-2-16</t>
    <phoneticPr fontId="2"/>
  </si>
  <si>
    <t>単価契約
保守料を含む。
本体価格合計
1,364,000円
保守料
3,330,030円
再度公告入札</t>
    <rPh sb="0" eb="2">
      <t>タンカ</t>
    </rPh>
    <rPh sb="2" eb="4">
      <t>ケイヤク</t>
    </rPh>
    <rPh sb="5" eb="8">
      <t>ホシュリョウ</t>
    </rPh>
    <rPh sb="9" eb="10">
      <t>フク</t>
    </rPh>
    <rPh sb="13" eb="15">
      <t>ホンタイ</t>
    </rPh>
    <rPh sb="15" eb="17">
      <t>カカク</t>
    </rPh>
    <rPh sb="17" eb="19">
      <t>ゴウケイ</t>
    </rPh>
    <rPh sb="29" eb="30">
      <t>エン</t>
    </rPh>
    <rPh sb="31" eb="34">
      <t>ホシュリョウ</t>
    </rPh>
    <rPh sb="44" eb="45">
      <t>エン</t>
    </rPh>
    <rPh sb="46" eb="48">
      <t>サイド</t>
    </rPh>
    <rPh sb="48" eb="50">
      <t>コウコク</t>
    </rPh>
    <rPh sb="50" eb="52">
      <t>ニュウサツ</t>
    </rPh>
    <phoneticPr fontId="2"/>
  </si>
  <si>
    <t>令和6年度第4四半期分灯油供給単価契約（49,200L）</t>
    <phoneticPr fontId="2"/>
  </si>
  <si>
    <t>支出負担行為担当官
　月形刑務所長
　小松　一俊
（北海道樺戸郡月形町1011）</t>
    <phoneticPr fontId="2"/>
  </si>
  <si>
    <t>ミナミ石油株式会社
北海道札幌市東区北三十四条東24-1-1</t>
    <phoneticPr fontId="2"/>
  </si>
  <si>
    <t xml:space="preserve">令和6年度第4四半期佐賀少年刑務所ローサルA重油供給契約（56,000L） </t>
    <phoneticPr fontId="2"/>
  </si>
  <si>
    <t>出光リテール販売株式会社九州カンパニー
福岡県春日市桜ケ丘4-40</t>
    <phoneticPr fontId="2"/>
  </si>
  <si>
    <t>令和6年度第4四半期静岡刑務所ボイラー用白灯油供給契約（60,000L）</t>
    <phoneticPr fontId="2"/>
  </si>
  <si>
    <t>支出負担行為担当官
　静岡刑務所長
　中瀬　光徳
（静岡県静岡市葵区東千代田3-1-1）</t>
    <phoneticPr fontId="2"/>
  </si>
  <si>
    <t>鈴与商事株式会社静岡支店
静岡県静岡市葵区長沼879-2</t>
    <phoneticPr fontId="2"/>
  </si>
  <si>
    <t>令和6年度秋田刑務所第4四半期A重油供給契約（93,500L）</t>
    <phoneticPr fontId="2"/>
  </si>
  <si>
    <t>支出負担行為担当官
　秋田刑務所長
　加藤　圭
（秋田県秋田市川尻新川町1-1）</t>
    <phoneticPr fontId="2"/>
  </si>
  <si>
    <t>港北石油株式会社
秋田県秋田市飯島道東1-7-50</t>
    <phoneticPr fontId="2"/>
  </si>
  <si>
    <t>仲裁地を管轄する外国の裁判所における仲裁判断の取消訴訟係属の有無の確認方法並びに外国送達の方法及び外国における企業組織に係る法制度に関する調査研究の請負　一式</t>
    <phoneticPr fontId="2"/>
  </si>
  <si>
    <t>西村あさひ法律事務所・外国法共同事業
東京都千代田区大手町1-1-2</t>
    <phoneticPr fontId="2"/>
  </si>
  <si>
    <t>令和6年度第4四半期分A重油供給契約（470,000L）</t>
    <phoneticPr fontId="2"/>
  </si>
  <si>
    <t>いわみざわ農業協同組合
北海道岩見沢市二条西1-1</t>
    <phoneticPr fontId="2"/>
  </si>
  <si>
    <t>令和6年度第4四半期新うるち玄米給契約（269,730kg）</t>
    <phoneticPr fontId="2"/>
  </si>
  <si>
    <t>単価契約
一括調達（水戸刑務所、栃木刑務所、前橋刑務所、千葉刑務所、市原刑務所、府中刑務所、横浜刑務所、甲府刑務所、長野刑務所、浜松拘置支所、沼津拘置支所、川越少年刑務所、松本少年刑務所、東京拘置所、立川拘置所、茨城農芸学院、水府学院、喜連川少年院、赤城少年院、榛名女子学園、八街少年院、多摩少年院、愛光女子学園、新潟少年学院、有明高原寮、駿府学園）</t>
    <rPh sb="0" eb="2">
      <t>タンカ</t>
    </rPh>
    <rPh sb="2" eb="4">
      <t>ケイヤク</t>
    </rPh>
    <phoneticPr fontId="2"/>
  </si>
  <si>
    <t>令和6年度市原刑務所地下タンク定期点検業務契約</t>
    <phoneticPr fontId="2"/>
  </si>
  <si>
    <t>支出負担行為担当官
　市原刑務所長
　熊谷　成史
（千葉県市原市磯ヶ谷11-1）</t>
    <phoneticPr fontId="9"/>
  </si>
  <si>
    <t>藤栄冷熱工業株式会社
東京都足立区関原3-7-21</t>
    <phoneticPr fontId="2"/>
  </si>
  <si>
    <t>令和6年度茨城農芸学院非常用発電装置修理業務</t>
    <phoneticPr fontId="2"/>
  </si>
  <si>
    <t>支出負担行為担当官代理
　茨城農芸学院次長
　仲村　浩
（茨城県牛久市久野町1722-1）</t>
    <phoneticPr fontId="2"/>
  </si>
  <si>
    <t>東京電機サービス株式会社
東京都千代田区外神田6-15-9</t>
    <phoneticPr fontId="2"/>
  </si>
  <si>
    <t>記録用カメラシステム購入等契約</t>
    <phoneticPr fontId="2"/>
  </si>
  <si>
    <t>支出負担行為担当官
　和歌山地方法務局長
　堤　秀昭
（和歌山県和歌山市二番丁3）</t>
    <phoneticPr fontId="2"/>
  </si>
  <si>
    <t>株式会社ジェイエスキューブ
東京都江東区東雲1-7-12</t>
    <phoneticPr fontId="2"/>
  </si>
  <si>
    <t>消火器及び消防ホース供給契約（消火器120本、消防ホース178本）</t>
    <phoneticPr fontId="2"/>
  </si>
  <si>
    <t>永比寿防災株式会社
東京都町田市原町田1-2-10</t>
    <phoneticPr fontId="2"/>
  </si>
  <si>
    <t>令和6年度第4四半期分横浜刑務所採暖用白灯油供給契約（白灯油18,000L）</t>
    <phoneticPr fontId="2"/>
  </si>
  <si>
    <t>株式会社𠮷澤石油店
神奈川県三浦市三崎2-19-8</t>
    <phoneticPr fontId="2"/>
  </si>
  <si>
    <t>単価契約</t>
  </si>
  <si>
    <t>名古屋刑務所液晶テレビ調達契約（100台）</t>
    <phoneticPr fontId="2"/>
  </si>
  <si>
    <t>株式会社ヤマダデンキ
群馬県高崎市栄町1-1</t>
    <phoneticPr fontId="2"/>
  </si>
  <si>
    <t>市原刑務所洗濯脱水機供給契約（1台）</t>
    <phoneticPr fontId="2"/>
  </si>
  <si>
    <t>有限会社ダイヤ商会
東京都国立市富士見台2-2-17</t>
    <phoneticPr fontId="14"/>
  </si>
  <si>
    <t>令和6年度榛名女子学園居室LED照明器具更新整備（30台）</t>
    <phoneticPr fontId="2"/>
  </si>
  <si>
    <t>支出負担行為担当官
　榛名女子学園長
　佐伯　由佳
（群馬県北群馬郡榛東村新井1027-1）</t>
    <phoneticPr fontId="2"/>
  </si>
  <si>
    <t>株式会社内田洋行
東京都中央区新川2-4-7</t>
    <phoneticPr fontId="2"/>
  </si>
  <si>
    <t>名古屋刑務所洗濯備品調達契約（洗濯脱水機1台）</t>
    <phoneticPr fontId="2"/>
  </si>
  <si>
    <t>ビクター商事株式会社
愛知県名古屋市昭和区広見町3-42-1</t>
    <phoneticPr fontId="2"/>
  </si>
  <si>
    <t>大津地方検察庁複合機交換及び保守契約（2台）</t>
    <phoneticPr fontId="2"/>
  </si>
  <si>
    <t>支出負担行為担当官
　大津地方検察庁検事正
　川越　弘毅
（滋賀県大津市京町3-1-1）</t>
    <phoneticPr fontId="2"/>
  </si>
  <si>
    <t>ウエダ事務機サービス株式会社
京都府京都市伏見区深草西浦町8-57-1</t>
    <phoneticPr fontId="2"/>
  </si>
  <si>
    <t>単価契約
保守料を含む。
本体価格合計
1,522,290円
保守料
1,882,650円</t>
    <rPh sb="0" eb="2">
      <t>タンカ</t>
    </rPh>
    <rPh sb="2" eb="4">
      <t>ケイヤク</t>
    </rPh>
    <rPh sb="5" eb="8">
      <t>ホシュリョウ</t>
    </rPh>
    <rPh sb="9" eb="10">
      <t>フク</t>
    </rPh>
    <rPh sb="13" eb="15">
      <t>ホンタイ</t>
    </rPh>
    <rPh sb="15" eb="17">
      <t>カカク</t>
    </rPh>
    <rPh sb="17" eb="19">
      <t>ゴウケイ</t>
    </rPh>
    <rPh sb="29" eb="30">
      <t>エン</t>
    </rPh>
    <rPh sb="31" eb="34">
      <t>ホシュリョウ</t>
    </rPh>
    <rPh sb="44" eb="45">
      <t>エン</t>
    </rPh>
    <phoneticPr fontId="2"/>
  </si>
  <si>
    <t>プロパンガス（バルク供給）単価契約第4四半期（12,000㎥）</t>
    <phoneticPr fontId="2"/>
  </si>
  <si>
    <t>浅野産業株式会社
岡山県岡山市北区南中央町12-16</t>
    <phoneticPr fontId="2"/>
  </si>
  <si>
    <t>令和6年度市原刑務所ボイラー用灯油供給契約（第4四半期）（48,000L）</t>
    <phoneticPr fontId="2"/>
  </si>
  <si>
    <t>株式会社津田屋
千葉県市原市牛久503-1</t>
    <phoneticPr fontId="2"/>
  </si>
  <si>
    <t>令和6年度第4四半期分横須賀刑務支所白灯油供給契約（白灯油53,000L）</t>
    <phoneticPr fontId="2"/>
  </si>
  <si>
    <t>令和6年度青森刑務所等第4四半期白灯油供給契約（56,600L）</t>
    <phoneticPr fontId="2"/>
  </si>
  <si>
    <t>支出負担行為担当官
　青森刑務所長
　村上　信司
（青森県青森市大字荒川字藤戸88）</t>
    <phoneticPr fontId="2"/>
  </si>
  <si>
    <t>さいとうガス株式会社
青森県青森市久須志3-16-17</t>
    <phoneticPr fontId="2"/>
  </si>
  <si>
    <t>令和6年度福岡拘置所第4四半期A重油供給契約（62,000L）</t>
    <phoneticPr fontId="2"/>
  </si>
  <si>
    <t>西鉄エム・テック株式会社
福岡県福岡市中央区大名2-4-30</t>
    <phoneticPr fontId="2"/>
  </si>
  <si>
    <t>令和6年度青森刑務所第4四半期A重油供給契約（89,000L）</t>
    <phoneticPr fontId="2"/>
  </si>
  <si>
    <t>令和6年度第4四半期分横浜刑務所白灯油供給契約（白灯油133,000L）</t>
    <phoneticPr fontId="2"/>
  </si>
  <si>
    <t>令和6年度炉筒煙管式熱交換器更新整備作業計画</t>
    <phoneticPr fontId="2"/>
  </si>
  <si>
    <t>實商株式会社
宮城県仙台市青葉区1-7-20</t>
    <phoneticPr fontId="2"/>
  </si>
  <si>
    <t>令和6年度第4四半期A重油単価供給契約（200,000L）</t>
    <phoneticPr fontId="2"/>
  </si>
  <si>
    <t>支出負担行為担当官
　福島刑務所長
　髙野　洋一
（福島県福島市南沢又字上原1）</t>
    <phoneticPr fontId="2"/>
  </si>
  <si>
    <t>株式会社西形商店
福島県福島市矢剣町4-18</t>
    <phoneticPr fontId="2"/>
  </si>
  <si>
    <t>チャット人権相談周知用カード印刷一式</t>
    <phoneticPr fontId="2"/>
  </si>
  <si>
    <t>支出負担行為担当官
　大阪法務局長
　中川　博文
（大阪府大阪市中央区大手前3-1-41）</t>
    <phoneticPr fontId="2"/>
  </si>
  <si>
    <t>中哲合同会社
東京都足立区竹の塚1-40-15</t>
    <phoneticPr fontId="2"/>
  </si>
  <si>
    <t>区画線等更新業務請負契約</t>
    <phoneticPr fontId="2"/>
  </si>
  <si>
    <t>支出負担行為担当官
　岐阜刑務所長
　前田　昌幸
（岐阜県岐阜市則松1-34-1）</t>
    <phoneticPr fontId="2"/>
  </si>
  <si>
    <t>株式会社T-style
愛知県一宮市今伊勢町宮後字下苧島34-1</t>
    <phoneticPr fontId="2"/>
  </si>
  <si>
    <t>令和6年度徳島地方合同庁舎原状復帰工事</t>
    <phoneticPr fontId="2"/>
  </si>
  <si>
    <t>支出負担行為担当官
　四国地方更生保護委員会委員長
　辻　裕子
（香川県高松市丸の内1-1）</t>
    <phoneticPr fontId="2"/>
  </si>
  <si>
    <t>株式会社圃山建設
徳島県鳴門市大麻町桧字野神ノ北56-3</t>
    <phoneticPr fontId="2"/>
  </si>
  <si>
    <t>令和6年度訟務資料の印刷製本業務の請負　一式</t>
    <phoneticPr fontId="2"/>
  </si>
  <si>
    <t>令和6年度コロナワクチン供給契約（170本）</t>
    <phoneticPr fontId="2"/>
  </si>
  <si>
    <t>株式会社メディセオ
東京都中央区京橋3-1-1</t>
    <phoneticPr fontId="2"/>
  </si>
  <si>
    <t>2025年版「出入国在留管理庁入国審査官・入国警備官採用パンフレット」及び「出入国在留管理庁総合職採用パンフレット」制作請負業務　一式</t>
    <phoneticPr fontId="2"/>
  </si>
  <si>
    <t>第一企画株式会社
長野県長野市三輪1-16-17</t>
    <phoneticPr fontId="2"/>
  </si>
  <si>
    <t>令和6年度第4四半期甲府刑務所白灯油供給契約（23,600L）</t>
    <phoneticPr fontId="2"/>
  </si>
  <si>
    <t>穴水株式会社
山梨県甲府市城東1-7-2</t>
    <phoneticPr fontId="2"/>
  </si>
  <si>
    <t>令和6年度第4四半期ローサルA重油供給契約（36,000L）</t>
    <phoneticPr fontId="2"/>
  </si>
  <si>
    <t>支出負担行為担当官
　北九州医療刑務所長
　澤田　貴裕
（福岡県北九州市小倉南区葉山町1-1-1）</t>
    <phoneticPr fontId="2"/>
  </si>
  <si>
    <t>西日本成人矯正医療センター空調機器の調達一式</t>
    <phoneticPr fontId="2"/>
  </si>
  <si>
    <t>支出負担行為担当官
　西日本成人矯正医療センター長
　市川　昌孝
（大阪府堺市堺区田出井町8-80）</t>
    <phoneticPr fontId="2"/>
  </si>
  <si>
    <t>大都保全興業株式会社
大阪府大阪市北区大淀中3-16-12</t>
    <phoneticPr fontId="2"/>
  </si>
  <si>
    <t>令和6年度函館少年刑務所第4四半期分灯油供給契約（55,000L）</t>
    <phoneticPr fontId="2"/>
  </si>
  <si>
    <t>前側石油株式会社
北海道函館市大手町3-1</t>
    <phoneticPr fontId="2"/>
  </si>
  <si>
    <t>乙号事務室用・郵送事務記録用カメラシステム納入及び設置作業一式</t>
    <phoneticPr fontId="2"/>
  </si>
  <si>
    <t>令和6年度栃木刑務所第4四半期ローサルA重油供給単価契約（69,000L）</t>
    <phoneticPr fontId="2"/>
  </si>
  <si>
    <t>日東石油株式会社
栃木県宇都宮市石井町3149-44</t>
    <phoneticPr fontId="2"/>
  </si>
  <si>
    <t>A重油供給単価契約（70,000L）</t>
    <phoneticPr fontId="2"/>
  </si>
  <si>
    <t>鍵管理機購入一式</t>
    <phoneticPr fontId="2"/>
  </si>
  <si>
    <t>国土情報開発株式会社
東京都世田谷区池尻2-7-3</t>
    <phoneticPr fontId="2"/>
  </si>
  <si>
    <t>松江地方法務局出雲支局及び同浜田支局LED照明移設・供給等作業請負契約</t>
    <phoneticPr fontId="2"/>
  </si>
  <si>
    <t>支出負担行為担当官
　松江地方法務局長
　西岡　典子
（島根県松江市母衣町50）</t>
    <phoneticPr fontId="2"/>
  </si>
  <si>
    <t>株式会社内村電機工務店
島根県出雲市今市町1154-10</t>
    <phoneticPr fontId="2"/>
  </si>
  <si>
    <t>令和6年度第4四半期甲府刑務所A重油供給契約（83,000L）</t>
    <phoneticPr fontId="2"/>
  </si>
  <si>
    <t>コスモエネルギーソリューションズ株式会社
東京都中央区日本橋浜町3-3-2</t>
    <phoneticPr fontId="2"/>
  </si>
  <si>
    <t>令和6年度第4・四半期燃料油類単価契約（LSA重油120,000L）</t>
    <phoneticPr fontId="2"/>
  </si>
  <si>
    <t>有限会社服部石油
埼玉県狭山市大字堀兼269</t>
    <phoneticPr fontId="2"/>
  </si>
  <si>
    <t>令和6年度函館少年刑務所第4四半期分重油供給契約（168,000L）</t>
    <phoneticPr fontId="2"/>
  </si>
  <si>
    <t>北日本石油株式会社
東京都中央区日本橋蛎殻町1-28-5</t>
    <phoneticPr fontId="2"/>
  </si>
  <si>
    <t>令和6年度第4四半期岡崎医療刑務所A重油供給契約（20,000L）</t>
    <phoneticPr fontId="2"/>
  </si>
  <si>
    <t>株式会社福田石油店
愛知県西尾市東幡豆町中柴2</t>
    <phoneticPr fontId="2"/>
  </si>
  <si>
    <t>X線手荷物検査装置の調達契約</t>
    <phoneticPr fontId="2"/>
  </si>
  <si>
    <t>支出負担行為担当官
　入国者収容所大村入国管理センター所長
　岡本　真由美
（長崎県大村市古賀島町644-3）</t>
    <phoneticPr fontId="2"/>
  </si>
  <si>
    <t>イービストレード株式会社
東京都千代田区神田多町2-1</t>
    <phoneticPr fontId="2"/>
  </si>
  <si>
    <t>令和6年度（第4四半期）白灯油供給契約（38,266L）</t>
    <phoneticPr fontId="2"/>
  </si>
  <si>
    <t>支出負担行為担当官
　盛岡少年刑務所長
　大竹　聡
（岩手県盛岡市上田字松屋敷11-11）</t>
    <phoneticPr fontId="2"/>
  </si>
  <si>
    <t>エアコン整備契約（6台）</t>
    <phoneticPr fontId="2"/>
  </si>
  <si>
    <t>支出負担行為担当官
　浪速少年院長
　後藤　信之
（大阪府茨木市郡山1-10-17）</t>
    <phoneticPr fontId="2"/>
  </si>
  <si>
    <t>令和6年度帯広刑務所白灯油物品供給契約（46,000L）</t>
    <phoneticPr fontId="2"/>
  </si>
  <si>
    <t>支出負担行為担当官
　帯広刑務所長
　𠮷川　英生
（北海道帯広市別府町南13線33）</t>
    <phoneticPr fontId="2"/>
  </si>
  <si>
    <t>株式会社JAサービス帯広かわにし
北海道帯広市川西町西2線61</t>
    <phoneticPr fontId="2"/>
  </si>
  <si>
    <t>令和6年度（第4四半期）A重油供給契約（72,000L）</t>
    <phoneticPr fontId="2"/>
  </si>
  <si>
    <t>北日本石油株式会社
岩手県盛岡市川目町1-5</t>
    <phoneticPr fontId="2"/>
  </si>
  <si>
    <t>令和6年度徳島刑務所ボイラー用A重油第4四半期供給契約（96,000L）</t>
    <phoneticPr fontId="2"/>
  </si>
  <si>
    <t>宝扇商事株式会社
徳島県徳島市末広1-5-55</t>
    <phoneticPr fontId="2"/>
  </si>
  <si>
    <t>単価契約
再度公告入札</t>
    <rPh sb="0" eb="2">
      <t>タンカ</t>
    </rPh>
    <rPh sb="2" eb="4">
      <t>ケイヤク</t>
    </rPh>
    <phoneticPr fontId="2"/>
  </si>
  <si>
    <t>令和6年度帯広刑務所A重油物品供給契約（184,000L）</t>
    <phoneticPr fontId="2"/>
  </si>
  <si>
    <t>令和6年度第4四半期分大阪刑務所等うるち玄米の調達（127,620kg）</t>
    <phoneticPr fontId="2"/>
  </si>
  <si>
    <t>単価契約
一括調達（京都刑務所、神戸刑務所、和歌山刑務所、姫路少年刑務所、京都拘置所、神戸拘置所、京都医療少年院、浪速少年院、交野女子学院、和泉学園、奈良少年院）</t>
    <rPh sb="0" eb="2">
      <t>タンカ</t>
    </rPh>
    <rPh sb="2" eb="4">
      <t>ケイヤク</t>
    </rPh>
    <rPh sb="5" eb="7">
      <t>イッカツ</t>
    </rPh>
    <rPh sb="7" eb="9">
      <t>チョウタツ</t>
    </rPh>
    <rPh sb="10" eb="12">
      <t>キョウト</t>
    </rPh>
    <rPh sb="12" eb="15">
      <t>ケイムショ</t>
    </rPh>
    <rPh sb="16" eb="18">
      <t>コウベ</t>
    </rPh>
    <rPh sb="18" eb="21">
      <t>ケイムショ</t>
    </rPh>
    <rPh sb="22" eb="25">
      <t>ワカヤマ</t>
    </rPh>
    <rPh sb="25" eb="28">
      <t>ケイムショ</t>
    </rPh>
    <rPh sb="29" eb="31">
      <t>ヒメジ</t>
    </rPh>
    <rPh sb="31" eb="33">
      <t>ショウネン</t>
    </rPh>
    <rPh sb="33" eb="36">
      <t>ケイムショ</t>
    </rPh>
    <rPh sb="37" eb="39">
      <t>キョウト</t>
    </rPh>
    <rPh sb="39" eb="42">
      <t>コウチショ</t>
    </rPh>
    <rPh sb="43" eb="45">
      <t>コウベ</t>
    </rPh>
    <rPh sb="45" eb="48">
      <t>コウチショ</t>
    </rPh>
    <rPh sb="51" eb="53">
      <t>イリョウ</t>
    </rPh>
    <rPh sb="53" eb="56">
      <t>ショウネンイン</t>
    </rPh>
    <rPh sb="57" eb="59">
      <t>ナニワ</t>
    </rPh>
    <rPh sb="59" eb="62">
      <t>ショウネンイン</t>
    </rPh>
    <rPh sb="63" eb="65">
      <t>カタノ</t>
    </rPh>
    <rPh sb="65" eb="67">
      <t>ジョシ</t>
    </rPh>
    <rPh sb="67" eb="69">
      <t>ガクイン</t>
    </rPh>
    <rPh sb="70" eb="72">
      <t>イズミ</t>
    </rPh>
    <rPh sb="72" eb="74">
      <t>ガクエン</t>
    </rPh>
    <rPh sb="75" eb="77">
      <t>ナラ</t>
    </rPh>
    <rPh sb="77" eb="80">
      <t>ショウネンイン</t>
    </rPh>
    <phoneticPr fontId="2"/>
  </si>
  <si>
    <t>消耗品供給契約</t>
    <phoneticPr fontId="2"/>
  </si>
  <si>
    <t>支出負担行為担当官
　大阪出入国在留管理局長
　西山　良
（大阪府大阪市住之江区南港北1-29-53）</t>
    <phoneticPr fontId="2"/>
  </si>
  <si>
    <t>株式会社日興商会神戸西支店
兵庫県神戸市兵庫区中道通8-2-1</t>
    <phoneticPr fontId="2"/>
  </si>
  <si>
    <t>神戸空港第2ターミナルビルのLAN配線等の敷設業務請負契約</t>
    <phoneticPr fontId="2"/>
  </si>
  <si>
    <t>カラー複合機4台の交換及び保守契約</t>
    <rPh sb="3" eb="6">
      <t>フクゴウキ</t>
    </rPh>
    <rPh sb="7" eb="8">
      <t>ダイ</t>
    </rPh>
    <rPh sb="9" eb="11">
      <t>コウカン</t>
    </rPh>
    <rPh sb="11" eb="12">
      <t>オヨ</t>
    </rPh>
    <rPh sb="13" eb="15">
      <t>ホシュ</t>
    </rPh>
    <rPh sb="15" eb="17">
      <t>ケイヤク</t>
    </rPh>
    <phoneticPr fontId="2"/>
  </si>
  <si>
    <t>支出負担行為担当官
　佐賀地方法務局長
　山口　正広
（佐賀県佐賀市城内2-10-20）</t>
    <rPh sb="0" eb="2">
      <t>シシュツ</t>
    </rPh>
    <rPh sb="2" eb="4">
      <t>フタン</t>
    </rPh>
    <rPh sb="4" eb="6">
      <t>コウイ</t>
    </rPh>
    <rPh sb="6" eb="9">
      <t>タントウカン</t>
    </rPh>
    <rPh sb="11" eb="13">
      <t>サガ</t>
    </rPh>
    <rPh sb="13" eb="15">
      <t>チホウ</t>
    </rPh>
    <rPh sb="15" eb="18">
      <t>ホウムキョク</t>
    </rPh>
    <rPh sb="18" eb="19">
      <t>チョウ</t>
    </rPh>
    <rPh sb="21" eb="23">
      <t>ヤマグチ</t>
    </rPh>
    <rPh sb="24" eb="26">
      <t>マサヒロ</t>
    </rPh>
    <rPh sb="28" eb="31">
      <t>サガケン</t>
    </rPh>
    <rPh sb="31" eb="34">
      <t>サガシ</t>
    </rPh>
    <rPh sb="34" eb="36">
      <t>ジョウナイ</t>
    </rPh>
    <phoneticPr fontId="2"/>
  </si>
  <si>
    <t>株式会社チワタ
佐賀県佐賀市若宮3-1-16</t>
    <rPh sb="0" eb="4">
      <t>カブシキガイシャ</t>
    </rPh>
    <rPh sb="8" eb="11">
      <t>サガケン</t>
    </rPh>
    <rPh sb="11" eb="14">
      <t>サガシ</t>
    </rPh>
    <rPh sb="14" eb="16">
      <t>ワカミヤ</t>
    </rPh>
    <phoneticPr fontId="2"/>
  </si>
  <si>
    <t>単価契約
保守料を含む。
本体価格合計
1,178,100円
保守料
4,969,272円</t>
    <rPh sb="0" eb="2">
      <t>タンカ</t>
    </rPh>
    <rPh sb="2" eb="4">
      <t>ケイヤク</t>
    </rPh>
    <rPh sb="5" eb="8">
      <t>ホシュリョウ</t>
    </rPh>
    <rPh sb="9" eb="10">
      <t>フク</t>
    </rPh>
    <rPh sb="13" eb="15">
      <t>ホンタイ</t>
    </rPh>
    <rPh sb="15" eb="17">
      <t>カカク</t>
    </rPh>
    <rPh sb="17" eb="19">
      <t>ゴウケイ</t>
    </rPh>
    <rPh sb="29" eb="30">
      <t>エン</t>
    </rPh>
    <rPh sb="31" eb="34">
      <t>ホシュリョウ</t>
    </rPh>
    <rPh sb="44" eb="45">
      <t>エン</t>
    </rPh>
    <phoneticPr fontId="2"/>
  </si>
  <si>
    <t>複写サービス契約（15台）</t>
    <phoneticPr fontId="2"/>
  </si>
  <si>
    <t>単価契約</t>
    <rPh sb="0" eb="2">
      <t>タンカ</t>
    </rPh>
    <rPh sb="2" eb="4">
      <t>ケイヤク</t>
    </rPh>
    <phoneticPr fontId="2"/>
  </si>
  <si>
    <t>令和6年度第4四半期給食用食材（缶詰・調味料等）供給契約（鶏がらだし250kgほか12品目）</t>
    <phoneticPr fontId="2"/>
  </si>
  <si>
    <t>松本少年刑務所被収容者用食料第4四半期（精肉）供給契約（5品目）</t>
    <phoneticPr fontId="2"/>
  </si>
  <si>
    <t>令和6年度第4四半期京都地区被収容者用食材購入（肉類7品目）</t>
    <phoneticPr fontId="2"/>
  </si>
  <si>
    <t>理興産業株式会社旭川営業所
北海道旭川市東4-6-5-2</t>
    <phoneticPr fontId="12"/>
  </si>
  <si>
    <t>令和6年度第4四半期広島刑務所尾道刑務支所ボイラー用A重油供給契約（24,000L）</t>
  </si>
  <si>
    <t>被収容者給食用食材三か月分（牛もも/362kg他34品目）</t>
  </si>
  <si>
    <t>被収容者給食用食材三か月分（魚肉ソーセージスライス/12kg他37品目）</t>
  </si>
  <si>
    <t>被収容者給食用食材三か月分（つみれ/54kg他14品目）</t>
  </si>
  <si>
    <t>令和6年度第4四半期ローサルA重油
（116,000リットル）</t>
  </si>
  <si>
    <t>二次元スキャナ供給契約（15台）</t>
  </si>
  <si>
    <t>支出負担行為担当官
　広島刑務所長
　宮本　良一
（広島県広島市中区吉島町13-114）</t>
  </si>
  <si>
    <t>有限会社安原石油店
岡山県倉敷市神田4-8-2</t>
  </si>
  <si>
    <t>支出負担行為担当官
　大分刑務所長
　𫝆村　守
（大分県大分市畑中5-4-1）</t>
  </si>
  <si>
    <t>株式会社山丁
大分県由布市湯布院町川南1669-1</t>
  </si>
  <si>
    <t>8320001004092</t>
  </si>
  <si>
    <t>株式会社大給
大分県大分市大分流通業務団地1-1-2</t>
  </si>
  <si>
    <t>株式会社三久
大分県大分市大字三芳689-4</t>
  </si>
  <si>
    <t>支出負担行為担当官代理
　大分刑務所総務部長
　益田　由香利
大分県大分市畑中5-4-1</t>
  </si>
  <si>
    <t>株式会社柴田石油商会
大分県大分市府内町3-4-20</t>
  </si>
  <si>
    <t>支出負担行為担当官
　広島出入国在留管理局長
　小田切　弘明
（広島県広島市中区上八丁堀2-31）</t>
  </si>
  <si>
    <t>アイメックス株式会社
東京都大田区東矢口2-4-14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</si>
</sst>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Red]\(#,##0\)"/>
    <numFmt numFmtId="177" formatCode="0.0%"/>
    <numFmt numFmtId="178" formatCode="[$-411]ggge&quot;年&quot;m&quot;月&quot;d&quot;日&quot;;@"/>
    <numFmt numFmtId="179" formatCode="0_);[Red]\(0\)"/>
  </numFmts>
  <fonts count="15" x14ac:knownFonts="1">
    <font>
      <sz val="11"/>
      <name val="ＭＳ Ｐゴシック"/>
      <family val="3"/>
      <charset val="128"/>
    </font>
    <font>
      <sz val="11"/>
      <name val="ＭＳ Ｐゴシック"/>
      <family val="3"/>
      <charset val="128"/>
    </font>
    <font>
      <sz val="6"/>
      <name val="ＭＳ Ｐゴシック"/>
      <family val="3"/>
      <charset val="128"/>
    </font>
    <font>
      <sz val="13"/>
      <name val="ＭＳ Ｐゴシック"/>
      <family val="3"/>
      <charset val="128"/>
    </font>
    <font>
      <sz val="10"/>
      <name val="ＭＳ Ｐゴシック"/>
      <family val="3"/>
      <charset val="128"/>
    </font>
    <font>
      <sz val="8"/>
      <name val="ＭＳ Ｐゴシック"/>
      <family val="3"/>
      <charset val="128"/>
    </font>
    <font>
      <b/>
      <sz val="11"/>
      <name val="ＭＳ Ｐゴシック"/>
      <family val="3"/>
      <charset val="128"/>
    </font>
    <font>
      <sz val="11"/>
      <color theme="1"/>
      <name val="ＭＳ Ｐゴシック"/>
      <family val="3"/>
      <charset val="128"/>
      <scheme val="minor"/>
    </font>
    <font>
      <sz val="8"/>
      <color rgb="FF000000"/>
      <name val="ＭＳ Ｐゴシック"/>
      <family val="3"/>
      <charset val="128"/>
    </font>
    <font>
      <sz val="11"/>
      <color rgb="FF9C6500"/>
      <name val="ＭＳ Ｐゴシック"/>
      <family val="2"/>
      <charset val="128"/>
      <scheme val="minor"/>
    </font>
    <font>
      <b/>
      <sz val="8"/>
      <name val="ＭＳ Ｐゴシック"/>
      <family val="3"/>
      <charset val="128"/>
    </font>
    <font>
      <sz val="8"/>
      <color rgb="FFFF0000"/>
      <name val="ＭＳ Ｐゴシック"/>
      <family val="3"/>
      <charset val="128"/>
    </font>
    <font>
      <sz val="6"/>
      <name val="ＭＳ Ｐゴシック"/>
      <family val="2"/>
      <charset val="128"/>
      <scheme val="minor"/>
    </font>
    <font>
      <b/>
      <sz val="12"/>
      <name val="ＭＳ Ｐゴシック"/>
      <family val="3"/>
      <charset val="128"/>
    </font>
    <font>
      <u/>
      <sz val="11"/>
      <color indexed="12"/>
      <name val="ＭＳ Ｐゴシック"/>
      <family val="3"/>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9">
    <xf numFmtId="0" fontId="0"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cellStyleXfs>
  <cellXfs count="54">
    <xf numFmtId="0" fontId="0" fillId="0" borderId="0" xfId="0">
      <alignment vertical="center"/>
    </xf>
    <xf numFmtId="0" fontId="0" fillId="0" borderId="0" xfId="0" applyAlignment="1">
      <alignment vertical="center" wrapText="1"/>
    </xf>
    <xf numFmtId="0" fontId="0" fillId="0" borderId="1" xfId="0" applyBorder="1" applyAlignment="1">
      <alignment vertical="center" wrapText="1"/>
    </xf>
    <xf numFmtId="0" fontId="6" fillId="0" borderId="1" xfId="0" applyFont="1" applyBorder="1" applyAlignment="1">
      <alignment vertical="center" wrapText="1"/>
    </xf>
    <xf numFmtId="0" fontId="5" fillId="0" borderId="1" xfId="0" applyFont="1" applyFill="1" applyBorder="1" applyAlignment="1">
      <alignment horizontal="center" vertical="center" wrapText="1"/>
    </xf>
    <xf numFmtId="0" fontId="0" fillId="0" borderId="0" xfId="0" applyFont="1" applyFill="1" applyBorder="1">
      <alignment vertical="center"/>
    </xf>
    <xf numFmtId="0" fontId="5" fillId="0" borderId="0" xfId="0" applyFont="1" applyFill="1" applyBorder="1" applyAlignment="1">
      <alignment horizontal="center" vertical="center" wrapText="1"/>
    </xf>
    <xf numFmtId="178" fontId="0" fillId="0" borderId="0" xfId="0" applyNumberFormat="1" applyFont="1" applyFill="1" applyBorder="1" applyAlignment="1">
      <alignment horizontal="center" vertical="center"/>
    </xf>
    <xf numFmtId="178" fontId="5" fillId="0" borderId="1" xfId="0" applyNumberFormat="1" applyFont="1" applyFill="1" applyBorder="1" applyAlignment="1">
      <alignment horizontal="center" vertical="center" wrapText="1"/>
    </xf>
    <xf numFmtId="178" fontId="0" fillId="0" borderId="0" xfId="0" applyNumberFormat="1" applyFont="1" applyFill="1" applyBorder="1">
      <alignment vertical="center"/>
    </xf>
    <xf numFmtId="179" fontId="0" fillId="0" borderId="0" xfId="0" applyNumberFormat="1" applyFont="1" applyFill="1" applyBorder="1">
      <alignment vertical="center"/>
    </xf>
    <xf numFmtId="179" fontId="5"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176" fontId="4" fillId="0" borderId="0" xfId="0" applyNumberFormat="1" applyFont="1" applyFill="1" applyBorder="1">
      <alignment vertical="center"/>
    </xf>
    <xf numFmtId="176" fontId="0" fillId="0" borderId="0" xfId="0" applyNumberFormat="1" applyFont="1" applyFill="1" applyBorder="1">
      <alignment vertical="center"/>
    </xf>
    <xf numFmtId="176" fontId="0" fillId="0" borderId="0" xfId="0" applyNumberFormat="1" applyFont="1" applyFill="1" applyBorder="1" applyAlignment="1">
      <alignment horizontal="center" vertical="center"/>
    </xf>
    <xf numFmtId="177" fontId="0" fillId="0" borderId="0" xfId="0" applyNumberFormat="1" applyFont="1" applyFill="1" applyBorder="1">
      <alignment vertical="center"/>
    </xf>
    <xf numFmtId="0" fontId="0" fillId="0" borderId="0" xfId="0" applyFont="1" applyFill="1" applyBorder="1" applyAlignment="1">
      <alignment vertical="center"/>
    </xf>
    <xf numFmtId="0" fontId="0" fillId="0" borderId="0" xfId="0" applyFont="1" applyFill="1" applyBorder="1" applyAlignment="1">
      <alignment horizontal="left" vertical="center" wrapText="1"/>
    </xf>
    <xf numFmtId="0" fontId="8" fillId="0" borderId="1" xfId="0" applyFont="1" applyFill="1" applyBorder="1" applyAlignment="1">
      <alignment horizontal="left" vertical="center" wrapText="1"/>
    </xf>
    <xf numFmtId="0" fontId="0" fillId="0" borderId="0" xfId="0" applyFont="1" applyFill="1" applyBorder="1" applyAlignment="1">
      <alignment horizontal="left" vertical="center"/>
    </xf>
    <xf numFmtId="178" fontId="8" fillId="0" borderId="1" xfId="8" applyNumberFormat="1" applyFont="1" applyFill="1" applyBorder="1" applyAlignment="1" applyProtection="1">
      <alignment horizontal="center" vertical="center" wrapText="1"/>
    </xf>
    <xf numFmtId="179" fontId="8" fillId="0" borderId="1" xfId="8" quotePrefix="1" applyNumberFormat="1" applyFont="1" applyFill="1" applyBorder="1" applyAlignment="1" applyProtection="1">
      <alignment horizontal="center" vertical="center" wrapText="1"/>
      <protection locked="0"/>
    </xf>
    <xf numFmtId="0" fontId="8" fillId="0" borderId="1" xfId="8" applyNumberFormat="1" applyFont="1" applyFill="1" applyBorder="1" applyAlignment="1" applyProtection="1">
      <alignment horizontal="center" vertical="center" wrapText="1"/>
    </xf>
    <xf numFmtId="176" fontId="8" fillId="0" borderId="1" xfId="8" applyNumberFormat="1" applyFont="1" applyFill="1" applyBorder="1" applyAlignment="1" applyProtection="1">
      <alignment horizontal="center" vertical="center" wrapText="1"/>
    </xf>
    <xf numFmtId="176" fontId="8" fillId="0" borderId="1" xfId="6" applyNumberFormat="1" applyFont="1" applyFill="1" applyBorder="1" applyAlignment="1" applyProtection="1">
      <alignment horizontal="center" vertical="center" wrapText="1"/>
      <protection locked="0"/>
    </xf>
    <xf numFmtId="177" fontId="8" fillId="0" borderId="1" xfId="7" applyNumberFormat="1" applyFont="1" applyFill="1" applyBorder="1" applyAlignment="1" applyProtection="1">
      <alignment horizontal="center" vertical="center" wrapText="1"/>
    </xf>
    <xf numFmtId="0" fontId="8" fillId="0" borderId="1" xfId="8" applyFont="1" applyFill="1" applyBorder="1" applyAlignment="1" applyProtection="1">
      <alignment horizontal="left" vertical="center" wrapText="1"/>
      <protection locked="0"/>
    </xf>
    <xf numFmtId="0" fontId="8" fillId="0" borderId="0" xfId="0" applyFont="1" applyFill="1" applyBorder="1" applyAlignment="1" applyProtection="1">
      <alignment horizontal="center" vertical="center" wrapText="1"/>
      <protection locked="0"/>
    </xf>
    <xf numFmtId="179" fontId="8" fillId="0" borderId="1" xfId="8" quotePrefix="1" applyNumberFormat="1" applyFont="1" applyFill="1" applyBorder="1" applyAlignment="1">
      <alignment horizontal="center" vertical="center" wrapText="1"/>
    </xf>
    <xf numFmtId="178" fontId="8" fillId="0" borderId="1" xfId="8" applyNumberFormat="1" applyFont="1" applyFill="1" applyBorder="1" applyAlignment="1">
      <alignment horizontal="center" vertical="center" wrapText="1"/>
    </xf>
    <xf numFmtId="179" fontId="8" fillId="0" borderId="1" xfId="8" applyNumberFormat="1" applyFont="1" applyFill="1" applyBorder="1" applyAlignment="1">
      <alignment horizontal="center" vertical="center" wrapText="1"/>
    </xf>
    <xf numFmtId="177" fontId="8" fillId="0" borderId="1" xfId="7" applyNumberFormat="1" applyFont="1" applyFill="1" applyBorder="1" applyAlignment="1">
      <alignment horizontal="center" vertical="center" wrapText="1"/>
    </xf>
    <xf numFmtId="0" fontId="8" fillId="0" borderId="1" xfId="8" applyFont="1" applyFill="1" applyBorder="1" applyAlignment="1">
      <alignment horizontal="left" vertical="center" wrapText="1"/>
    </xf>
    <xf numFmtId="179" fontId="8" fillId="0" borderId="1" xfId="0" applyNumberFormat="1" applyFont="1" applyFill="1" applyBorder="1" applyAlignment="1">
      <alignment horizontal="center" vertical="center" wrapText="1"/>
    </xf>
    <xf numFmtId="176" fontId="8" fillId="0" borderId="1" xfId="6" applyNumberFormat="1" applyFont="1" applyFill="1" applyBorder="1" applyAlignment="1">
      <alignment horizontal="center" vertical="center" wrapText="1"/>
    </xf>
    <xf numFmtId="179" fontId="8" fillId="0" borderId="1" xfId="6" applyNumberFormat="1" applyFont="1" applyFill="1" applyBorder="1" applyAlignment="1" applyProtection="1">
      <alignment horizontal="center" vertical="center" wrapText="1"/>
      <protection locked="0"/>
    </xf>
    <xf numFmtId="179" fontId="8" fillId="0" borderId="1" xfId="0" applyNumberFormat="1" applyFont="1" applyFill="1" applyBorder="1" applyAlignment="1" applyProtection="1">
      <alignment horizontal="center" vertical="center" wrapText="1"/>
      <protection locked="0"/>
    </xf>
    <xf numFmtId="179" fontId="8" fillId="0" borderId="1" xfId="8" applyNumberFormat="1" applyFont="1" applyFill="1" applyBorder="1" applyAlignment="1" applyProtection="1">
      <alignment horizontal="center" vertical="center" wrapText="1"/>
      <protection locked="0"/>
    </xf>
    <xf numFmtId="0" fontId="8" fillId="0" borderId="1" xfId="0" applyFont="1" applyFill="1" applyBorder="1" applyAlignment="1" applyProtection="1">
      <alignment horizontal="left" vertical="center" wrapText="1"/>
      <protection locked="0"/>
    </xf>
    <xf numFmtId="0" fontId="8" fillId="0" borderId="1" xfId="7" applyNumberFormat="1" applyFont="1" applyFill="1" applyBorder="1" applyAlignment="1" applyProtection="1">
      <alignment horizontal="left" vertical="center" wrapText="1"/>
      <protection locked="0"/>
    </xf>
    <xf numFmtId="176" fontId="8" fillId="0" borderId="1" xfId="8" quotePrefix="1" applyNumberFormat="1" applyFont="1" applyFill="1" applyBorder="1" applyAlignment="1" applyProtection="1">
      <alignment horizontal="center" vertical="center" wrapText="1"/>
      <protection locked="0"/>
    </xf>
    <xf numFmtId="176" fontId="8" fillId="0" borderId="1" xfId="6" quotePrefix="1" applyNumberFormat="1" applyFont="1" applyFill="1" applyBorder="1" applyAlignment="1" applyProtection="1">
      <alignment horizontal="center" vertical="center" wrapText="1"/>
      <protection locked="0"/>
    </xf>
    <xf numFmtId="38" fontId="8" fillId="0" borderId="1" xfId="8" applyNumberFormat="1" applyFont="1" applyFill="1" applyBorder="1" applyAlignment="1" applyProtection="1">
      <alignment horizontal="center" vertical="center" wrapText="1"/>
    </xf>
    <xf numFmtId="38" fontId="8" fillId="0" borderId="1" xfId="6" applyNumberFormat="1" applyFont="1" applyFill="1" applyBorder="1" applyAlignment="1" applyProtection="1">
      <alignment horizontal="center" vertical="center" wrapText="1"/>
      <protection locked="0"/>
    </xf>
    <xf numFmtId="0" fontId="5" fillId="0" borderId="1" xfId="8" applyFont="1" applyFill="1" applyBorder="1" applyAlignment="1" applyProtection="1">
      <alignment vertical="center" wrapText="1"/>
      <protection locked="0"/>
    </xf>
    <xf numFmtId="178" fontId="5" fillId="0" borderId="1" xfId="8" applyNumberFormat="1" applyFont="1" applyFill="1" applyBorder="1" applyAlignment="1" applyProtection="1">
      <alignment horizontal="center" vertical="center" wrapText="1"/>
    </xf>
    <xf numFmtId="179" fontId="5" fillId="0" borderId="1" xfId="8" quotePrefix="1" applyNumberFormat="1" applyFont="1" applyFill="1" applyBorder="1" applyAlignment="1" applyProtection="1">
      <alignment horizontal="center" vertical="center" wrapText="1"/>
      <protection locked="0"/>
    </xf>
    <xf numFmtId="176" fontId="5" fillId="0" borderId="1" xfId="8" applyNumberFormat="1" applyFont="1" applyFill="1" applyBorder="1" applyAlignment="1" applyProtection="1">
      <alignment horizontal="center" vertical="center" wrapText="1"/>
    </xf>
    <xf numFmtId="176" fontId="5" fillId="0" borderId="1" xfId="6" applyNumberFormat="1" applyFont="1" applyFill="1" applyBorder="1" applyAlignment="1" applyProtection="1">
      <alignment horizontal="center" vertical="center"/>
      <protection locked="0"/>
    </xf>
    <xf numFmtId="177" fontId="5" fillId="0" borderId="1" xfId="7" applyNumberFormat="1" applyFont="1" applyFill="1" applyBorder="1" applyAlignment="1" applyProtection="1">
      <alignment horizontal="center" vertical="center" wrapText="1"/>
    </xf>
    <xf numFmtId="0" fontId="3" fillId="0" borderId="0" xfId="0" applyFont="1" applyFill="1" applyBorder="1" applyAlignment="1">
      <alignment horizontal="center" vertical="center"/>
    </xf>
    <xf numFmtId="0" fontId="0" fillId="0" borderId="0" xfId="0" applyFill="1" applyBorder="1" applyAlignment="1">
      <alignment vertical="center"/>
    </xf>
  </cellXfs>
  <cellStyles count="9">
    <cellStyle name="パーセント" xfId="7" builtinId="5"/>
    <cellStyle name="パーセント 2" xfId="1"/>
    <cellStyle name="パーセント 3" xfId="2"/>
    <cellStyle name="桁区切り" xfId="6" builtinId="6"/>
    <cellStyle name="標準" xfId="0" builtinId="0"/>
    <cellStyle name="標準 2" xfId="3"/>
    <cellStyle name="標準 3" xfId="4"/>
    <cellStyle name="標準 7" xfId="5"/>
    <cellStyle name="標準_１６７調査票４案件best100（再検討）0914提出用" xfId="8"/>
  </cellStyles>
  <dxfs count="1">
    <dxf>
      <fill>
        <patternFill patternType="solid">
          <fgColor rgb="FFFFFF00"/>
          <bgColor rgb="FF0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2:I14"/>
  <sheetViews>
    <sheetView zoomScale="70" workbookViewId="0"/>
  </sheetViews>
  <sheetFormatPr defaultColWidth="9" defaultRowHeight="13" x14ac:dyDescent="0.2"/>
  <cols>
    <col min="1" max="1" width="2.6328125" style="1" customWidth="1"/>
    <col min="2" max="5" width="18.7265625" style="1" customWidth="1"/>
    <col min="6" max="6" width="22.90625" style="1" customWidth="1"/>
    <col min="7" max="7" width="22.26953125" style="1" customWidth="1"/>
    <col min="8" max="9" width="18.90625" style="1" customWidth="1"/>
    <col min="10" max="16384" width="9" style="1"/>
  </cols>
  <sheetData>
    <row r="2" spans="1:9" x14ac:dyDescent="0.2">
      <c r="B2" s="1" t="s">
        <v>44</v>
      </c>
    </row>
    <row r="4" spans="1:9" ht="30.75" customHeight="1" x14ac:dyDescent="0.2">
      <c r="A4" s="2"/>
      <c r="B4" s="3" t="s">
        <v>16</v>
      </c>
      <c r="C4" s="3" t="s">
        <v>10</v>
      </c>
      <c r="D4" s="3" t="s">
        <v>17</v>
      </c>
      <c r="E4" s="3" t="s">
        <v>18</v>
      </c>
      <c r="F4" s="3" t="s">
        <v>19</v>
      </c>
      <c r="G4" s="3" t="s">
        <v>20</v>
      </c>
      <c r="H4" s="3" t="s">
        <v>21</v>
      </c>
      <c r="I4" s="3" t="s">
        <v>12</v>
      </c>
    </row>
    <row r="5" spans="1:9" ht="30.75" customHeight="1" x14ac:dyDescent="0.2">
      <c r="A5" s="2">
        <v>1</v>
      </c>
      <c r="B5" s="2" t="s">
        <v>22</v>
      </c>
      <c r="C5" s="2" t="s">
        <v>5</v>
      </c>
      <c r="D5" s="2" t="s">
        <v>4</v>
      </c>
      <c r="E5" s="2" t="s">
        <v>23</v>
      </c>
      <c r="F5" s="2" t="s">
        <v>24</v>
      </c>
      <c r="G5" s="2" t="s">
        <v>43</v>
      </c>
      <c r="H5" s="2" t="s">
        <v>29</v>
      </c>
      <c r="I5" s="2" t="s">
        <v>14</v>
      </c>
    </row>
    <row r="6" spans="1:9" ht="30.75" customHeight="1" x14ac:dyDescent="0.2">
      <c r="A6" s="2">
        <v>2</v>
      </c>
      <c r="B6" s="2" t="s">
        <v>25</v>
      </c>
      <c r="C6" s="2" t="s">
        <v>6</v>
      </c>
      <c r="D6" s="2" t="s">
        <v>11</v>
      </c>
      <c r="E6" s="2" t="s">
        <v>26</v>
      </c>
      <c r="F6" s="2" t="s">
        <v>27</v>
      </c>
      <c r="G6" s="2" t="s">
        <v>28</v>
      </c>
      <c r="H6" s="2" t="s">
        <v>41</v>
      </c>
      <c r="I6" s="2" t="s">
        <v>13</v>
      </c>
    </row>
    <row r="7" spans="1:9" ht="30.75" customHeight="1" x14ac:dyDescent="0.2">
      <c r="A7" s="2">
        <v>3</v>
      </c>
      <c r="B7" s="2"/>
      <c r="C7" s="2" t="s">
        <v>47</v>
      </c>
      <c r="D7" s="2"/>
      <c r="E7" s="2"/>
      <c r="F7" s="2" t="s">
        <v>30</v>
      </c>
      <c r="G7" s="2" t="s">
        <v>31</v>
      </c>
      <c r="H7" s="2" t="s">
        <v>42</v>
      </c>
      <c r="I7" s="2" t="s">
        <v>15</v>
      </c>
    </row>
    <row r="8" spans="1:9" ht="30.75" customHeight="1" x14ac:dyDescent="0.2">
      <c r="A8" s="2">
        <v>4</v>
      </c>
      <c r="B8" s="2"/>
      <c r="C8" s="2" t="s">
        <v>7</v>
      </c>
      <c r="D8" s="2"/>
      <c r="E8" s="2"/>
      <c r="F8" s="2" t="s">
        <v>32</v>
      </c>
      <c r="G8" s="2" t="s">
        <v>33</v>
      </c>
      <c r="H8" s="2"/>
      <c r="I8" s="2"/>
    </row>
    <row r="9" spans="1:9" ht="30.75" customHeight="1" x14ac:dyDescent="0.2">
      <c r="A9" s="2">
        <v>5</v>
      </c>
      <c r="B9" s="2"/>
      <c r="C9" s="2" t="s">
        <v>8</v>
      </c>
      <c r="D9" s="2"/>
      <c r="E9" s="2"/>
      <c r="F9" s="2" t="s">
        <v>34</v>
      </c>
      <c r="G9" s="2" t="s">
        <v>35</v>
      </c>
      <c r="H9" s="2"/>
      <c r="I9" s="2"/>
    </row>
    <row r="10" spans="1:9" ht="30.75" customHeight="1" x14ac:dyDescent="0.2">
      <c r="A10" s="2">
        <v>6</v>
      </c>
      <c r="B10" s="2"/>
      <c r="C10" s="2" t="s">
        <v>9</v>
      </c>
      <c r="D10" s="2"/>
      <c r="E10" s="2"/>
      <c r="F10" s="2" t="s">
        <v>36</v>
      </c>
      <c r="G10" s="2" t="s">
        <v>37</v>
      </c>
      <c r="H10" s="2"/>
      <c r="I10" s="2"/>
    </row>
    <row r="11" spans="1:9" ht="30.75" customHeight="1" x14ac:dyDescent="0.2">
      <c r="A11" s="2">
        <v>7</v>
      </c>
      <c r="B11" s="2"/>
      <c r="C11" s="2"/>
      <c r="D11" s="2"/>
      <c r="E11" s="2"/>
      <c r="F11" s="2" t="s">
        <v>38</v>
      </c>
      <c r="G11" s="2"/>
      <c r="H11" s="2"/>
      <c r="I11" s="2"/>
    </row>
    <row r="12" spans="1:9" ht="30.75" customHeight="1" x14ac:dyDescent="0.2">
      <c r="A12" s="2">
        <v>8</v>
      </c>
      <c r="B12" s="2"/>
      <c r="C12" s="2"/>
      <c r="D12" s="2"/>
      <c r="E12" s="2"/>
      <c r="F12" s="2" t="s">
        <v>39</v>
      </c>
      <c r="G12" s="2"/>
      <c r="H12" s="2"/>
      <c r="I12" s="2"/>
    </row>
    <row r="13" spans="1:9" ht="30.75" customHeight="1" x14ac:dyDescent="0.2">
      <c r="A13" s="2">
        <v>9</v>
      </c>
      <c r="B13" s="2"/>
      <c r="C13" s="2"/>
      <c r="D13" s="2"/>
      <c r="E13" s="2"/>
      <c r="F13" s="2" t="s">
        <v>40</v>
      </c>
      <c r="G13" s="2"/>
      <c r="H13" s="2"/>
      <c r="I13" s="2"/>
    </row>
    <row r="14" spans="1:9" ht="30.75" customHeight="1" x14ac:dyDescent="0.2">
      <c r="A14" s="2">
        <v>10</v>
      </c>
      <c r="B14" s="2"/>
      <c r="C14" s="2"/>
      <c r="D14" s="2"/>
      <c r="E14" s="2"/>
      <c r="F14" s="2"/>
      <c r="G14" s="2"/>
      <c r="H14" s="2"/>
      <c r="I14" s="2"/>
    </row>
  </sheetData>
  <phoneticPr fontId="2"/>
  <pageMargins left="0.59055118110236227" right="0.59055118110236227" top="0.98425196850393704" bottom="0.98425196850393704" header="0.51181102362204722" footer="0.51181102362204722"/>
  <pageSetup paperSize="9" scale="8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3"/>
    <pageSetUpPr fitToPage="1"/>
  </sheetPr>
  <dimension ref="A1:K274"/>
  <sheetViews>
    <sheetView showGridLines="0" tabSelected="1" view="pageBreakPreview" zoomScaleNormal="100" zoomScaleSheetLayoutView="100" workbookViewId="0">
      <pane xSplit="1" ySplit="3" topLeftCell="B4" activePane="bottomRight" state="frozen"/>
      <selection pane="topRight" activeCell="B1" sqref="B1"/>
      <selection pane="bottomLeft" activeCell="A4" sqref="A4"/>
      <selection pane="bottomRight" activeCell="K5" sqref="K5"/>
    </sheetView>
  </sheetViews>
  <sheetFormatPr defaultColWidth="9" defaultRowHeight="13" x14ac:dyDescent="0.2"/>
  <cols>
    <col min="1" max="1" width="7.453125" style="5" bestFit="1" customWidth="1"/>
    <col min="2" max="2" width="30.6328125" style="21" customWidth="1"/>
    <col min="3" max="3" width="28.453125" style="21" customWidth="1"/>
    <col min="4" max="4" width="16.7265625" style="9" bestFit="1" customWidth="1"/>
    <col min="5" max="5" width="29.453125" style="21" customWidth="1"/>
    <col min="6" max="6" width="18.36328125" style="10" customWidth="1"/>
    <col min="7" max="7" width="26.26953125" style="5" bestFit="1" customWidth="1"/>
    <col min="8" max="8" width="14.36328125" style="16" bestFit="1" customWidth="1"/>
    <col min="9" max="9" width="14.36328125" style="15" bestFit="1" customWidth="1"/>
    <col min="10" max="10" width="10" style="17" bestFit="1" customWidth="1"/>
    <col min="11" max="11" width="54.6328125" style="19" customWidth="1"/>
    <col min="12" max="16384" width="9" style="5"/>
  </cols>
  <sheetData>
    <row r="1" spans="1:11" ht="30" customHeight="1" x14ac:dyDescent="0.2">
      <c r="A1" s="52" t="s">
        <v>50</v>
      </c>
      <c r="B1" s="53"/>
      <c r="C1" s="53"/>
      <c r="D1" s="53"/>
      <c r="E1" s="53"/>
      <c r="F1" s="53"/>
      <c r="G1" s="53"/>
      <c r="H1" s="53"/>
      <c r="I1" s="53"/>
      <c r="J1" s="53"/>
      <c r="K1" s="53"/>
    </row>
    <row r="2" spans="1:11" ht="30" customHeight="1" x14ac:dyDescent="0.2">
      <c r="B2" s="18"/>
      <c r="C2" s="18"/>
      <c r="D2" s="7"/>
      <c r="E2" s="18"/>
      <c r="H2" s="14"/>
      <c r="K2" s="19" t="s">
        <v>79</v>
      </c>
    </row>
    <row r="3" spans="1:11" s="6" customFormat="1" ht="48.5" customHeight="1" x14ac:dyDescent="0.2">
      <c r="A3" s="4" t="s">
        <v>45</v>
      </c>
      <c r="B3" s="4" t="s">
        <v>2</v>
      </c>
      <c r="C3" s="4" t="s">
        <v>0</v>
      </c>
      <c r="D3" s="8" t="s">
        <v>1</v>
      </c>
      <c r="E3" s="4" t="s">
        <v>3</v>
      </c>
      <c r="F3" s="11" t="s">
        <v>48</v>
      </c>
      <c r="G3" s="4" t="s">
        <v>53</v>
      </c>
      <c r="H3" s="12" t="s">
        <v>51</v>
      </c>
      <c r="I3" s="12" t="s">
        <v>52</v>
      </c>
      <c r="J3" s="13" t="s">
        <v>49</v>
      </c>
      <c r="K3" s="4" t="s">
        <v>46</v>
      </c>
    </row>
    <row r="4" spans="1:11" s="29" customFormat="1" ht="58" customHeight="1" x14ac:dyDescent="0.2">
      <c r="A4" s="37">
        <v>1</v>
      </c>
      <c r="B4" s="28" t="s">
        <v>80</v>
      </c>
      <c r="C4" s="28" t="s">
        <v>81</v>
      </c>
      <c r="D4" s="22">
        <v>45628</v>
      </c>
      <c r="E4" s="28" t="s">
        <v>82</v>
      </c>
      <c r="F4" s="23">
        <v>7200001015945</v>
      </c>
      <c r="G4" s="24" t="s">
        <v>54</v>
      </c>
      <c r="H4" s="25">
        <v>2387000</v>
      </c>
      <c r="I4" s="26">
        <v>836000</v>
      </c>
      <c r="J4" s="27">
        <f>IFERROR(ROUNDDOWN(I4/H4,3),"-")</f>
        <v>0.35</v>
      </c>
      <c r="K4" s="28"/>
    </row>
    <row r="5" spans="1:11" s="29" customFormat="1" ht="78.5" customHeight="1" x14ac:dyDescent="0.2">
      <c r="A5" s="37">
        <v>2</v>
      </c>
      <c r="B5" s="28" t="s">
        <v>83</v>
      </c>
      <c r="C5" s="28" t="s">
        <v>84</v>
      </c>
      <c r="D5" s="22">
        <v>45628</v>
      </c>
      <c r="E5" s="28" t="s">
        <v>85</v>
      </c>
      <c r="F5" s="23">
        <v>7010401020291</v>
      </c>
      <c r="G5" s="24" t="s">
        <v>54</v>
      </c>
      <c r="H5" s="25">
        <v>1457471</v>
      </c>
      <c r="I5" s="26">
        <v>1034000</v>
      </c>
      <c r="J5" s="27">
        <f>IFERROR(ROUNDDOWN(I5/H5,3),"-")</f>
        <v>0.70899999999999996</v>
      </c>
      <c r="K5" s="28" t="s">
        <v>86</v>
      </c>
    </row>
    <row r="6" spans="1:11" s="29" customFormat="1" ht="58" customHeight="1" x14ac:dyDescent="0.2">
      <c r="A6" s="37">
        <v>3</v>
      </c>
      <c r="B6" s="28" t="s">
        <v>87</v>
      </c>
      <c r="C6" s="28" t="s">
        <v>88</v>
      </c>
      <c r="D6" s="22">
        <v>45628</v>
      </c>
      <c r="E6" s="28" t="s">
        <v>89</v>
      </c>
      <c r="F6" s="23">
        <v>2390001008704</v>
      </c>
      <c r="G6" s="24" t="s">
        <v>54</v>
      </c>
      <c r="H6" s="25">
        <v>1516882</v>
      </c>
      <c r="I6" s="26">
        <v>1495780</v>
      </c>
      <c r="J6" s="27">
        <f>IFERROR(ROUNDDOWN(I6/H6,3),"-")</f>
        <v>0.98599999999999999</v>
      </c>
      <c r="K6" s="28" t="s">
        <v>714</v>
      </c>
    </row>
    <row r="7" spans="1:11" s="29" customFormat="1" ht="58" customHeight="1" x14ac:dyDescent="0.2">
      <c r="A7" s="37">
        <v>4</v>
      </c>
      <c r="B7" s="28" t="s">
        <v>90</v>
      </c>
      <c r="C7" s="28" t="s">
        <v>91</v>
      </c>
      <c r="D7" s="22">
        <v>45628</v>
      </c>
      <c r="E7" s="28" t="s">
        <v>92</v>
      </c>
      <c r="F7" s="23">
        <v>4010701026198</v>
      </c>
      <c r="G7" s="24" t="s">
        <v>54</v>
      </c>
      <c r="H7" s="25">
        <v>3963960</v>
      </c>
      <c r="I7" s="26">
        <v>1615471</v>
      </c>
      <c r="J7" s="27">
        <f>IFERROR(ROUNDDOWN(I7/H7,3),"-")</f>
        <v>0.40699999999999997</v>
      </c>
      <c r="K7" s="28" t="s">
        <v>93</v>
      </c>
    </row>
    <row r="8" spans="1:11" s="29" customFormat="1" ht="58" customHeight="1" x14ac:dyDescent="0.2">
      <c r="A8" s="37">
        <v>5</v>
      </c>
      <c r="B8" s="28" t="s">
        <v>94</v>
      </c>
      <c r="C8" s="28" t="s">
        <v>95</v>
      </c>
      <c r="D8" s="22">
        <v>45628</v>
      </c>
      <c r="E8" s="28" t="s">
        <v>96</v>
      </c>
      <c r="F8" s="23">
        <v>1010701000156</v>
      </c>
      <c r="G8" s="24" t="s">
        <v>4</v>
      </c>
      <c r="H8" s="25">
        <v>1760000</v>
      </c>
      <c r="I8" s="26">
        <v>1760000</v>
      </c>
      <c r="J8" s="27">
        <f>IFERROR(ROUNDDOWN(I8/H8,3),"-")</f>
        <v>1</v>
      </c>
      <c r="K8" s="28"/>
    </row>
    <row r="9" spans="1:11" s="29" customFormat="1" ht="58" customHeight="1" x14ac:dyDescent="0.2">
      <c r="A9" s="37">
        <v>6</v>
      </c>
      <c r="B9" s="28" t="s">
        <v>97</v>
      </c>
      <c r="C9" s="28" t="s">
        <v>84</v>
      </c>
      <c r="D9" s="22">
        <v>45628</v>
      </c>
      <c r="E9" s="28" t="s">
        <v>98</v>
      </c>
      <c r="F9" s="23">
        <v>5010601023501</v>
      </c>
      <c r="G9" s="24" t="s">
        <v>99</v>
      </c>
      <c r="H9" s="25">
        <v>3484963</v>
      </c>
      <c r="I9" s="26">
        <v>2666180</v>
      </c>
      <c r="J9" s="27">
        <f>IFERROR(ROUNDDOWN(I9/H9,3),"-")</f>
        <v>0.76500000000000001</v>
      </c>
      <c r="K9" s="28"/>
    </row>
    <row r="10" spans="1:11" s="29" customFormat="1" ht="58" customHeight="1" x14ac:dyDescent="0.2">
      <c r="A10" s="37">
        <v>7</v>
      </c>
      <c r="B10" s="28" t="s">
        <v>101</v>
      </c>
      <c r="C10" s="28" t="s">
        <v>84</v>
      </c>
      <c r="D10" s="22">
        <v>45628</v>
      </c>
      <c r="E10" s="28" t="s">
        <v>102</v>
      </c>
      <c r="F10" s="23">
        <v>6011501006529</v>
      </c>
      <c r="G10" s="24" t="s">
        <v>99</v>
      </c>
      <c r="H10" s="25">
        <v>4510646</v>
      </c>
      <c r="I10" s="26">
        <v>4070000</v>
      </c>
      <c r="J10" s="27">
        <f>IFERROR(ROUNDDOWN(I10/H10,3),"-")</f>
        <v>0.90200000000000002</v>
      </c>
      <c r="K10" s="28"/>
    </row>
    <row r="11" spans="1:11" s="29" customFormat="1" ht="58" customHeight="1" x14ac:dyDescent="0.2">
      <c r="A11" s="37">
        <v>8</v>
      </c>
      <c r="B11" s="28" t="s">
        <v>103</v>
      </c>
      <c r="C11" s="28" t="s">
        <v>104</v>
      </c>
      <c r="D11" s="22">
        <v>45628</v>
      </c>
      <c r="E11" s="28" t="s">
        <v>105</v>
      </c>
      <c r="F11" s="23">
        <v>7021001015409</v>
      </c>
      <c r="G11" s="24" t="s">
        <v>54</v>
      </c>
      <c r="H11" s="42">
        <v>5390000</v>
      </c>
      <c r="I11" s="26">
        <v>5060000</v>
      </c>
      <c r="J11" s="27">
        <f>IFERROR(ROUNDDOWN(I11/H11,3),"-")</f>
        <v>0.93799999999999994</v>
      </c>
      <c r="K11" s="28"/>
    </row>
    <row r="12" spans="1:11" s="29" customFormat="1" ht="58" customHeight="1" x14ac:dyDescent="0.2">
      <c r="A12" s="37">
        <v>9</v>
      </c>
      <c r="B12" s="28" t="s">
        <v>106</v>
      </c>
      <c r="C12" s="28" t="s">
        <v>107</v>
      </c>
      <c r="D12" s="22">
        <v>45628</v>
      </c>
      <c r="E12" s="28" t="s">
        <v>108</v>
      </c>
      <c r="F12" s="23">
        <v>1180002063695</v>
      </c>
      <c r="G12" s="24" t="s">
        <v>54</v>
      </c>
      <c r="H12" s="25">
        <v>7494465</v>
      </c>
      <c r="I12" s="26">
        <v>6310700</v>
      </c>
      <c r="J12" s="27">
        <f>IFERROR(ROUNDDOWN(I12/H12,3),"-")</f>
        <v>0.84199999999999997</v>
      </c>
      <c r="K12" s="28"/>
    </row>
    <row r="13" spans="1:11" s="29" customFormat="1" ht="58" customHeight="1" x14ac:dyDescent="0.2">
      <c r="A13" s="37">
        <v>10</v>
      </c>
      <c r="B13" s="28" t="s">
        <v>109</v>
      </c>
      <c r="C13" s="28" t="s">
        <v>110</v>
      </c>
      <c r="D13" s="22">
        <v>45628</v>
      </c>
      <c r="E13" s="28" t="s">
        <v>111</v>
      </c>
      <c r="F13" s="23">
        <v>7010501036634</v>
      </c>
      <c r="G13" s="24" t="s">
        <v>54</v>
      </c>
      <c r="H13" s="25">
        <v>16719010</v>
      </c>
      <c r="I13" s="26">
        <v>8767000</v>
      </c>
      <c r="J13" s="27">
        <f>IFERROR(ROUNDDOWN(I13/H13,3),"-")</f>
        <v>0.52400000000000002</v>
      </c>
      <c r="K13" s="41"/>
    </row>
    <row r="14" spans="1:11" s="29" customFormat="1" ht="58" customHeight="1" x14ac:dyDescent="0.2">
      <c r="A14" s="37">
        <v>11</v>
      </c>
      <c r="B14" s="28" t="s">
        <v>112</v>
      </c>
      <c r="C14" s="28" t="s">
        <v>84</v>
      </c>
      <c r="D14" s="22">
        <v>45628</v>
      </c>
      <c r="E14" s="28" t="s">
        <v>113</v>
      </c>
      <c r="F14" s="23">
        <v>4230001002844</v>
      </c>
      <c r="G14" s="24" t="s">
        <v>54</v>
      </c>
      <c r="H14" s="25">
        <v>14698530</v>
      </c>
      <c r="I14" s="26">
        <v>13860000</v>
      </c>
      <c r="J14" s="27">
        <f>IFERROR(ROUNDDOWN(I14/H14,3),"-")</f>
        <v>0.94199999999999995</v>
      </c>
      <c r="K14" s="28" t="s">
        <v>114</v>
      </c>
    </row>
    <row r="15" spans="1:11" s="29" customFormat="1" ht="58" customHeight="1" x14ac:dyDescent="0.2">
      <c r="A15" s="37">
        <v>12</v>
      </c>
      <c r="B15" s="28" t="s">
        <v>115</v>
      </c>
      <c r="C15" s="28" t="s">
        <v>116</v>
      </c>
      <c r="D15" s="22">
        <v>45628</v>
      </c>
      <c r="E15" s="28" t="s">
        <v>117</v>
      </c>
      <c r="F15" s="23">
        <v>3140005006389</v>
      </c>
      <c r="G15" s="24" t="s">
        <v>54</v>
      </c>
      <c r="H15" s="25">
        <v>14081760</v>
      </c>
      <c r="I15" s="26">
        <v>13923360</v>
      </c>
      <c r="J15" s="27">
        <f>IFERROR(ROUNDDOWN(I15/H15,3),"-")</f>
        <v>0.98799999999999999</v>
      </c>
      <c r="K15" s="28" t="s">
        <v>68</v>
      </c>
    </row>
    <row r="16" spans="1:11" s="29" customFormat="1" ht="58" customHeight="1" x14ac:dyDescent="0.2">
      <c r="A16" s="37">
        <v>13</v>
      </c>
      <c r="B16" s="28" t="s">
        <v>118</v>
      </c>
      <c r="C16" s="28" t="s">
        <v>119</v>
      </c>
      <c r="D16" s="22">
        <v>45628</v>
      </c>
      <c r="E16" s="28" t="s">
        <v>120</v>
      </c>
      <c r="F16" s="23">
        <v>5010001135104</v>
      </c>
      <c r="G16" s="24" t="s">
        <v>54</v>
      </c>
      <c r="H16" s="25">
        <v>16164830</v>
      </c>
      <c r="I16" s="26">
        <v>15988995</v>
      </c>
      <c r="J16" s="27">
        <f>IFERROR(ROUNDDOWN(I16/H16,3),"-")</f>
        <v>0.98899999999999999</v>
      </c>
      <c r="K16" s="28"/>
    </row>
    <row r="17" spans="1:11" s="29" customFormat="1" ht="58" customHeight="1" x14ac:dyDescent="0.2">
      <c r="A17" s="37">
        <v>14</v>
      </c>
      <c r="B17" s="28" t="s">
        <v>121</v>
      </c>
      <c r="C17" s="28" t="s">
        <v>122</v>
      </c>
      <c r="D17" s="22">
        <v>45629</v>
      </c>
      <c r="E17" s="28" t="s">
        <v>123</v>
      </c>
      <c r="F17" s="23">
        <v>3020001060170</v>
      </c>
      <c r="G17" s="24" t="s">
        <v>54</v>
      </c>
      <c r="H17" s="25">
        <v>2299605</v>
      </c>
      <c r="I17" s="26">
        <v>1408000</v>
      </c>
      <c r="J17" s="27">
        <f>IFERROR(ROUNDDOWN(I17/H17,3),"-")</f>
        <v>0.61199999999999999</v>
      </c>
      <c r="K17" s="28"/>
    </row>
    <row r="18" spans="1:11" s="29" customFormat="1" ht="58" customHeight="1" x14ac:dyDescent="0.2">
      <c r="A18" s="37">
        <v>15</v>
      </c>
      <c r="B18" s="28" t="s">
        <v>124</v>
      </c>
      <c r="C18" s="28" t="s">
        <v>125</v>
      </c>
      <c r="D18" s="22">
        <v>45629</v>
      </c>
      <c r="E18" s="28" t="s">
        <v>126</v>
      </c>
      <c r="F18" s="23">
        <v>2170001013866</v>
      </c>
      <c r="G18" s="24" t="s">
        <v>54</v>
      </c>
      <c r="H18" s="25">
        <v>1790189</v>
      </c>
      <c r="I18" s="26">
        <v>1518000</v>
      </c>
      <c r="J18" s="27">
        <f>IFERROR(ROUNDDOWN(I18/H18,3),"-")</f>
        <v>0.84699999999999998</v>
      </c>
      <c r="K18" s="28"/>
    </row>
    <row r="19" spans="1:11" s="29" customFormat="1" ht="58" customHeight="1" x14ac:dyDescent="0.2">
      <c r="A19" s="37">
        <v>16</v>
      </c>
      <c r="B19" s="28" t="s">
        <v>127</v>
      </c>
      <c r="C19" s="34" t="s">
        <v>128</v>
      </c>
      <c r="D19" s="22">
        <v>45629</v>
      </c>
      <c r="E19" s="34" t="s">
        <v>129</v>
      </c>
      <c r="F19" s="32">
        <v>1140001075407</v>
      </c>
      <c r="G19" s="24" t="s">
        <v>54</v>
      </c>
      <c r="H19" s="25">
        <v>1760000</v>
      </c>
      <c r="I19" s="26">
        <v>1578500</v>
      </c>
      <c r="J19" s="27">
        <f>IFERROR(ROUNDDOWN(I19/H19,3),"-")</f>
        <v>0.89600000000000002</v>
      </c>
      <c r="K19" s="28"/>
    </row>
    <row r="20" spans="1:11" s="29" customFormat="1" ht="58" customHeight="1" x14ac:dyDescent="0.2">
      <c r="A20" s="37">
        <v>17</v>
      </c>
      <c r="B20" s="34" t="s">
        <v>130</v>
      </c>
      <c r="C20" s="34" t="s">
        <v>131</v>
      </c>
      <c r="D20" s="22">
        <v>45629</v>
      </c>
      <c r="E20" s="34" t="s">
        <v>132</v>
      </c>
      <c r="F20" s="32">
        <v>9390001002080</v>
      </c>
      <c r="G20" s="24" t="s">
        <v>54</v>
      </c>
      <c r="H20" s="25">
        <v>1639775</v>
      </c>
      <c r="I20" s="26">
        <v>1624370</v>
      </c>
      <c r="J20" s="27">
        <f>IFERROR(ROUNDDOWN(I20/H20,3),"-")</f>
        <v>0.99</v>
      </c>
      <c r="K20" s="28"/>
    </row>
    <row r="21" spans="1:11" s="29" customFormat="1" ht="58" customHeight="1" x14ac:dyDescent="0.2">
      <c r="A21" s="37">
        <v>18</v>
      </c>
      <c r="B21" s="28" t="s">
        <v>133</v>
      </c>
      <c r="C21" s="28" t="s">
        <v>134</v>
      </c>
      <c r="D21" s="22">
        <v>45629</v>
      </c>
      <c r="E21" s="40" t="s">
        <v>135</v>
      </c>
      <c r="F21" s="38">
        <v>4140001049721</v>
      </c>
      <c r="G21" s="24" t="s">
        <v>54</v>
      </c>
      <c r="H21" s="25">
        <v>2320056</v>
      </c>
      <c r="I21" s="26">
        <v>1793000</v>
      </c>
      <c r="J21" s="27">
        <f>IFERROR(ROUNDDOWN(I21/H21,3),"-")</f>
        <v>0.77200000000000002</v>
      </c>
      <c r="K21" s="28"/>
    </row>
    <row r="22" spans="1:11" s="29" customFormat="1" ht="58" customHeight="1" x14ac:dyDescent="0.2">
      <c r="A22" s="37">
        <v>19</v>
      </c>
      <c r="B22" s="34" t="s">
        <v>136</v>
      </c>
      <c r="C22" s="34" t="s">
        <v>131</v>
      </c>
      <c r="D22" s="22">
        <v>45629</v>
      </c>
      <c r="E22" s="34" t="s">
        <v>137</v>
      </c>
      <c r="F22" s="32">
        <v>1390001004539</v>
      </c>
      <c r="G22" s="24" t="s">
        <v>54</v>
      </c>
      <c r="H22" s="25">
        <v>2151000</v>
      </c>
      <c r="I22" s="26">
        <v>1905120</v>
      </c>
      <c r="J22" s="27">
        <f>IFERROR(ROUNDDOWN(I22/H22,3),"-")</f>
        <v>0.88500000000000001</v>
      </c>
      <c r="K22" s="28" t="s">
        <v>68</v>
      </c>
    </row>
    <row r="23" spans="1:11" s="29" customFormat="1" ht="58" customHeight="1" x14ac:dyDescent="0.2">
      <c r="A23" s="37">
        <v>20</v>
      </c>
      <c r="B23" s="34" t="s">
        <v>138</v>
      </c>
      <c r="C23" s="34" t="s">
        <v>131</v>
      </c>
      <c r="D23" s="22">
        <v>45629</v>
      </c>
      <c r="E23" s="34" t="s">
        <v>137</v>
      </c>
      <c r="F23" s="32">
        <v>1390001004539</v>
      </c>
      <c r="G23" s="24" t="s">
        <v>54</v>
      </c>
      <c r="H23" s="25">
        <v>2132500</v>
      </c>
      <c r="I23" s="26">
        <v>1971000</v>
      </c>
      <c r="J23" s="27">
        <f>IFERROR(ROUNDDOWN(I23/H23,3),"-")</f>
        <v>0.92400000000000004</v>
      </c>
      <c r="K23" s="28" t="s">
        <v>68</v>
      </c>
    </row>
    <row r="24" spans="1:11" s="29" customFormat="1" ht="58" customHeight="1" x14ac:dyDescent="0.2">
      <c r="A24" s="37">
        <v>21</v>
      </c>
      <c r="B24" s="28" t="s">
        <v>139</v>
      </c>
      <c r="C24" s="28" t="s">
        <v>140</v>
      </c>
      <c r="D24" s="22">
        <v>45629</v>
      </c>
      <c r="E24" s="28" t="s">
        <v>141</v>
      </c>
      <c r="F24" s="23" t="s">
        <v>64</v>
      </c>
      <c r="G24" s="24" t="s">
        <v>54</v>
      </c>
      <c r="H24" s="25">
        <v>2849825</v>
      </c>
      <c r="I24" s="26">
        <v>2456025</v>
      </c>
      <c r="J24" s="27">
        <f>IFERROR(ROUNDDOWN(I24/H24,3),"-")</f>
        <v>0.86099999999999999</v>
      </c>
      <c r="K24" s="28"/>
    </row>
    <row r="25" spans="1:11" s="29" customFormat="1" ht="58" customHeight="1" x14ac:dyDescent="0.2">
      <c r="A25" s="37">
        <v>22</v>
      </c>
      <c r="B25" s="28" t="s">
        <v>142</v>
      </c>
      <c r="C25" s="28" t="s">
        <v>143</v>
      </c>
      <c r="D25" s="22">
        <v>45629</v>
      </c>
      <c r="E25" s="28" t="s">
        <v>144</v>
      </c>
      <c r="F25" s="23">
        <v>8010401132177</v>
      </c>
      <c r="G25" s="24" t="s">
        <v>54</v>
      </c>
      <c r="H25" s="25">
        <v>6134150</v>
      </c>
      <c r="I25" s="26">
        <v>4216300</v>
      </c>
      <c r="J25" s="27">
        <f>IFERROR(ROUNDDOWN(I25/H25,3),"-")</f>
        <v>0.68700000000000006</v>
      </c>
      <c r="K25" s="28"/>
    </row>
    <row r="26" spans="1:11" s="29" customFormat="1" ht="58" customHeight="1" x14ac:dyDescent="0.2">
      <c r="A26" s="37">
        <v>23</v>
      </c>
      <c r="B26" s="28" t="s">
        <v>145</v>
      </c>
      <c r="C26" s="28" t="s">
        <v>143</v>
      </c>
      <c r="D26" s="22">
        <v>45629</v>
      </c>
      <c r="E26" s="28" t="s">
        <v>146</v>
      </c>
      <c r="F26" s="23">
        <v>6290001011937</v>
      </c>
      <c r="G26" s="24" t="s">
        <v>54</v>
      </c>
      <c r="H26" s="25">
        <v>11385000</v>
      </c>
      <c r="I26" s="26">
        <v>9867000</v>
      </c>
      <c r="J26" s="27">
        <f>IFERROR(ROUNDDOWN(I26/H26,3),"-")</f>
        <v>0.86599999999999999</v>
      </c>
      <c r="K26" s="28"/>
    </row>
    <row r="27" spans="1:11" s="29" customFormat="1" ht="58" customHeight="1" x14ac:dyDescent="0.2">
      <c r="A27" s="37">
        <v>24</v>
      </c>
      <c r="B27" s="28" t="s">
        <v>147</v>
      </c>
      <c r="C27" s="28" t="s">
        <v>84</v>
      </c>
      <c r="D27" s="22">
        <v>45629</v>
      </c>
      <c r="E27" s="28" t="s">
        <v>148</v>
      </c>
      <c r="F27" s="23">
        <v>1010005002667</v>
      </c>
      <c r="G27" s="24" t="s">
        <v>54</v>
      </c>
      <c r="H27" s="25">
        <v>13341898</v>
      </c>
      <c r="I27" s="26">
        <v>12100000</v>
      </c>
      <c r="J27" s="27">
        <f>IFERROR(ROUNDDOWN(I27/H27,3),"-")</f>
        <v>0.90600000000000003</v>
      </c>
      <c r="K27" s="28"/>
    </row>
    <row r="28" spans="1:11" s="29" customFormat="1" ht="58" customHeight="1" x14ac:dyDescent="0.2">
      <c r="A28" s="37">
        <v>25</v>
      </c>
      <c r="B28" s="28" t="s">
        <v>149</v>
      </c>
      <c r="C28" s="28" t="s">
        <v>150</v>
      </c>
      <c r="D28" s="22">
        <v>45630</v>
      </c>
      <c r="E28" s="28" t="s">
        <v>151</v>
      </c>
      <c r="F28" s="23">
        <v>7400001000290</v>
      </c>
      <c r="G28" s="24" t="s">
        <v>54</v>
      </c>
      <c r="H28" s="25">
        <v>2079000</v>
      </c>
      <c r="I28" s="26">
        <v>1457170</v>
      </c>
      <c r="J28" s="27">
        <f>IFERROR(ROUNDDOWN(I28/H28,3),"-")</f>
        <v>0.7</v>
      </c>
      <c r="K28" s="28"/>
    </row>
    <row r="29" spans="1:11" s="29" customFormat="1" ht="58" customHeight="1" x14ac:dyDescent="0.2">
      <c r="A29" s="37">
        <v>26</v>
      </c>
      <c r="B29" s="28" t="s">
        <v>152</v>
      </c>
      <c r="C29" s="28" t="s">
        <v>153</v>
      </c>
      <c r="D29" s="22">
        <v>45630</v>
      </c>
      <c r="E29" s="28" t="s">
        <v>154</v>
      </c>
      <c r="F29" s="23">
        <v>1260001014071</v>
      </c>
      <c r="G29" s="24" t="s">
        <v>54</v>
      </c>
      <c r="H29" s="25">
        <v>1922108</v>
      </c>
      <c r="I29" s="26">
        <v>1518000</v>
      </c>
      <c r="J29" s="27">
        <f>IFERROR(ROUNDDOWN(I29/H29,3),"-")</f>
        <v>0.78900000000000003</v>
      </c>
      <c r="K29" s="28"/>
    </row>
    <row r="30" spans="1:11" s="29" customFormat="1" ht="58" customHeight="1" x14ac:dyDescent="0.2">
      <c r="A30" s="37">
        <v>27</v>
      </c>
      <c r="B30" s="28" t="s">
        <v>155</v>
      </c>
      <c r="C30" s="28" t="s">
        <v>156</v>
      </c>
      <c r="D30" s="22">
        <v>45630</v>
      </c>
      <c r="E30" s="28" t="s">
        <v>157</v>
      </c>
      <c r="F30" s="23">
        <v>1320002020797</v>
      </c>
      <c r="G30" s="24" t="s">
        <v>54</v>
      </c>
      <c r="H30" s="25">
        <v>2347950</v>
      </c>
      <c r="I30" s="26">
        <v>1800810</v>
      </c>
      <c r="J30" s="27">
        <f>IFERROR(ROUNDDOWN(I30/H30,3),"-")</f>
        <v>0.76600000000000001</v>
      </c>
      <c r="K30" s="28"/>
    </row>
    <row r="31" spans="1:11" s="29" customFormat="1" ht="58" customHeight="1" x14ac:dyDescent="0.2">
      <c r="A31" s="37">
        <v>28</v>
      </c>
      <c r="B31" s="28" t="s">
        <v>158</v>
      </c>
      <c r="C31" s="28" t="s">
        <v>159</v>
      </c>
      <c r="D31" s="22">
        <v>45630</v>
      </c>
      <c r="E31" s="28" t="s">
        <v>160</v>
      </c>
      <c r="F31" s="23">
        <v>7370002008007</v>
      </c>
      <c r="G31" s="24" t="s">
        <v>54</v>
      </c>
      <c r="H31" s="25">
        <v>3091000</v>
      </c>
      <c r="I31" s="26">
        <v>2970000</v>
      </c>
      <c r="J31" s="27">
        <f>IFERROR(ROUNDDOWN(I31/H31,3),"-")</f>
        <v>0.96</v>
      </c>
      <c r="K31" s="28"/>
    </row>
    <row r="32" spans="1:11" s="29" customFormat="1" ht="58" customHeight="1" x14ac:dyDescent="0.2">
      <c r="A32" s="37">
        <v>29</v>
      </c>
      <c r="B32" s="28" t="s">
        <v>161</v>
      </c>
      <c r="C32" s="28" t="s">
        <v>159</v>
      </c>
      <c r="D32" s="22">
        <v>45630</v>
      </c>
      <c r="E32" s="28" t="s">
        <v>162</v>
      </c>
      <c r="F32" s="23">
        <v>7012701009163</v>
      </c>
      <c r="G32" s="24" t="s">
        <v>54</v>
      </c>
      <c r="H32" s="25">
        <v>4084000</v>
      </c>
      <c r="I32" s="26">
        <v>3850000</v>
      </c>
      <c r="J32" s="27">
        <f>IFERROR(ROUNDDOWN(I32/H32,3),"-")</f>
        <v>0.94199999999999995</v>
      </c>
      <c r="K32" s="28"/>
    </row>
    <row r="33" spans="1:11" s="29" customFormat="1" ht="58" customHeight="1" x14ac:dyDescent="0.2">
      <c r="A33" s="37">
        <v>30</v>
      </c>
      <c r="B33" s="28" t="s">
        <v>163</v>
      </c>
      <c r="C33" s="28" t="s">
        <v>164</v>
      </c>
      <c r="D33" s="22">
        <v>45630</v>
      </c>
      <c r="E33" s="28" t="s">
        <v>165</v>
      </c>
      <c r="F33" s="23">
        <v>1010901011705</v>
      </c>
      <c r="G33" s="24" t="s">
        <v>54</v>
      </c>
      <c r="H33" s="25">
        <v>5293028</v>
      </c>
      <c r="I33" s="26">
        <v>4730000</v>
      </c>
      <c r="J33" s="27">
        <f>IFERROR(ROUNDDOWN(I33/H33,3),"-")</f>
        <v>0.89300000000000002</v>
      </c>
      <c r="K33" s="28"/>
    </row>
    <row r="34" spans="1:11" s="29" customFormat="1" ht="58" customHeight="1" x14ac:dyDescent="0.2">
      <c r="A34" s="37">
        <v>31</v>
      </c>
      <c r="B34" s="28" t="s">
        <v>166</v>
      </c>
      <c r="C34" s="28" t="s">
        <v>84</v>
      </c>
      <c r="D34" s="22">
        <v>45630</v>
      </c>
      <c r="E34" s="28" t="s">
        <v>167</v>
      </c>
      <c r="F34" s="23">
        <v>6010401015821</v>
      </c>
      <c r="G34" s="24" t="s">
        <v>99</v>
      </c>
      <c r="H34" s="25">
        <v>565848800</v>
      </c>
      <c r="I34" s="26">
        <v>523286280</v>
      </c>
      <c r="J34" s="27">
        <f>IFERROR(ROUNDDOWN(I34/H34,3),"-")</f>
        <v>0.92400000000000004</v>
      </c>
      <c r="K34" s="28" t="s">
        <v>168</v>
      </c>
    </row>
    <row r="35" spans="1:11" s="29" customFormat="1" ht="58" customHeight="1" x14ac:dyDescent="0.2">
      <c r="A35" s="37">
        <v>32</v>
      </c>
      <c r="B35" s="28" t="s">
        <v>169</v>
      </c>
      <c r="C35" s="28" t="s">
        <v>170</v>
      </c>
      <c r="D35" s="22">
        <v>45631</v>
      </c>
      <c r="E35" s="28" t="s">
        <v>171</v>
      </c>
      <c r="F35" s="23">
        <v>5010401017488</v>
      </c>
      <c r="G35" s="24" t="s">
        <v>54</v>
      </c>
      <c r="H35" s="25">
        <v>1130965</v>
      </c>
      <c r="I35" s="26">
        <v>543400</v>
      </c>
      <c r="J35" s="27">
        <f>IFERROR(ROUNDDOWN(I35/H35,3),"-")</f>
        <v>0.48</v>
      </c>
      <c r="K35" s="28"/>
    </row>
    <row r="36" spans="1:11" s="29" customFormat="1" ht="58" customHeight="1" x14ac:dyDescent="0.2">
      <c r="A36" s="37">
        <v>33</v>
      </c>
      <c r="B36" s="34" t="s">
        <v>172</v>
      </c>
      <c r="C36" s="34" t="s">
        <v>173</v>
      </c>
      <c r="D36" s="22">
        <v>45631</v>
      </c>
      <c r="E36" s="28" t="s">
        <v>174</v>
      </c>
      <c r="F36" s="23">
        <v>1080005001068</v>
      </c>
      <c r="G36" s="24" t="s">
        <v>54</v>
      </c>
      <c r="H36" s="25">
        <v>873744</v>
      </c>
      <c r="I36" s="26">
        <v>866994</v>
      </c>
      <c r="J36" s="27">
        <f>IFERROR(ROUNDDOWN(I36/H36,3),"-")</f>
        <v>0.99199999999999999</v>
      </c>
      <c r="K36" s="28" t="s">
        <v>175</v>
      </c>
    </row>
    <row r="37" spans="1:11" s="29" customFormat="1" ht="67.5" customHeight="1" x14ac:dyDescent="0.2">
      <c r="A37" s="37">
        <v>34</v>
      </c>
      <c r="B37" s="28" t="s">
        <v>176</v>
      </c>
      <c r="C37" s="28" t="s">
        <v>177</v>
      </c>
      <c r="D37" s="22">
        <v>45631</v>
      </c>
      <c r="E37" s="28" t="s">
        <v>178</v>
      </c>
      <c r="F37" s="23">
        <v>2150005000664</v>
      </c>
      <c r="G37" s="24" t="s">
        <v>54</v>
      </c>
      <c r="H37" s="25">
        <v>1878240</v>
      </c>
      <c r="I37" s="26">
        <v>1393200</v>
      </c>
      <c r="J37" s="27">
        <f>IFERROR(ROUNDDOWN(I37/H37,3),"-")</f>
        <v>0.74099999999999999</v>
      </c>
      <c r="K37" s="28" t="s">
        <v>179</v>
      </c>
    </row>
    <row r="38" spans="1:11" s="29" customFormat="1" ht="58" customHeight="1" x14ac:dyDescent="0.2">
      <c r="A38" s="37">
        <v>35</v>
      </c>
      <c r="B38" s="28" t="s">
        <v>180</v>
      </c>
      <c r="C38" s="34" t="s">
        <v>181</v>
      </c>
      <c r="D38" s="22">
        <v>45631</v>
      </c>
      <c r="E38" s="28" t="s">
        <v>182</v>
      </c>
      <c r="F38" s="23">
        <v>7300001000490</v>
      </c>
      <c r="G38" s="24" t="s">
        <v>54</v>
      </c>
      <c r="H38" s="25">
        <v>2400956</v>
      </c>
      <c r="I38" s="26">
        <v>2342267</v>
      </c>
      <c r="J38" s="27">
        <f>IFERROR(ROUNDDOWN(I38/H38,3),"-")</f>
        <v>0.97499999999999998</v>
      </c>
      <c r="K38" s="28"/>
    </row>
    <row r="39" spans="1:11" s="29" customFormat="1" ht="58" customHeight="1" x14ac:dyDescent="0.2">
      <c r="A39" s="37">
        <v>36</v>
      </c>
      <c r="B39" s="28" t="s">
        <v>183</v>
      </c>
      <c r="C39" s="28" t="s">
        <v>184</v>
      </c>
      <c r="D39" s="22">
        <v>45631</v>
      </c>
      <c r="E39" s="28" t="s">
        <v>85</v>
      </c>
      <c r="F39" s="23">
        <v>7010401020291</v>
      </c>
      <c r="G39" s="24" t="s">
        <v>54</v>
      </c>
      <c r="H39" s="25">
        <v>2851750</v>
      </c>
      <c r="I39" s="26">
        <v>2420000</v>
      </c>
      <c r="J39" s="27">
        <f>IFERROR(ROUNDDOWN(I39/H39,3),"-")</f>
        <v>0.84799999999999998</v>
      </c>
      <c r="K39" s="28"/>
    </row>
    <row r="40" spans="1:11" s="29" customFormat="1" ht="58" customHeight="1" x14ac:dyDescent="0.2">
      <c r="A40" s="37">
        <v>37</v>
      </c>
      <c r="B40" s="28" t="s">
        <v>185</v>
      </c>
      <c r="C40" s="28" t="s">
        <v>186</v>
      </c>
      <c r="D40" s="22">
        <v>45631</v>
      </c>
      <c r="E40" s="28" t="s">
        <v>187</v>
      </c>
      <c r="F40" s="23">
        <v>7011401012519</v>
      </c>
      <c r="G40" s="24" t="s">
        <v>54</v>
      </c>
      <c r="H40" s="25">
        <v>3355000</v>
      </c>
      <c r="I40" s="26">
        <v>2640000</v>
      </c>
      <c r="J40" s="27">
        <f>IFERROR(ROUNDDOWN(I40/H40,3),"-")</f>
        <v>0.78600000000000003</v>
      </c>
      <c r="K40" s="28"/>
    </row>
    <row r="41" spans="1:11" s="29" customFormat="1" ht="58" customHeight="1" x14ac:dyDescent="0.2">
      <c r="A41" s="37">
        <v>38</v>
      </c>
      <c r="B41" s="28" t="s">
        <v>188</v>
      </c>
      <c r="C41" s="28" t="s">
        <v>189</v>
      </c>
      <c r="D41" s="22">
        <v>45631</v>
      </c>
      <c r="E41" s="28" t="s">
        <v>190</v>
      </c>
      <c r="F41" s="23">
        <v>3012701008053</v>
      </c>
      <c r="G41" s="24" t="s">
        <v>54</v>
      </c>
      <c r="H41" s="25">
        <v>4290000</v>
      </c>
      <c r="I41" s="26">
        <v>3283500</v>
      </c>
      <c r="J41" s="27">
        <f>IFERROR(ROUNDDOWN(I41/H41,3),"-")</f>
        <v>0.76500000000000001</v>
      </c>
      <c r="K41" s="28"/>
    </row>
    <row r="42" spans="1:11" s="29" customFormat="1" ht="58" customHeight="1" x14ac:dyDescent="0.2">
      <c r="A42" s="37">
        <v>39</v>
      </c>
      <c r="B42" s="28" t="s">
        <v>717</v>
      </c>
      <c r="C42" s="28" t="s">
        <v>177</v>
      </c>
      <c r="D42" s="22">
        <v>45631</v>
      </c>
      <c r="E42" s="28" t="s">
        <v>191</v>
      </c>
      <c r="F42" s="23">
        <v>4130002027941</v>
      </c>
      <c r="G42" s="24" t="s">
        <v>54</v>
      </c>
      <c r="H42" s="25">
        <v>6527700</v>
      </c>
      <c r="I42" s="26">
        <v>5365380</v>
      </c>
      <c r="J42" s="27">
        <f>IFERROR(ROUNDDOWN(I42/H42,3),"-")</f>
        <v>0.82099999999999995</v>
      </c>
      <c r="K42" s="28" t="s">
        <v>179</v>
      </c>
    </row>
    <row r="43" spans="1:11" s="29" customFormat="1" ht="58" customHeight="1" x14ac:dyDescent="0.2">
      <c r="A43" s="37">
        <v>40</v>
      </c>
      <c r="B43" s="34" t="s">
        <v>192</v>
      </c>
      <c r="C43" s="28" t="s">
        <v>193</v>
      </c>
      <c r="D43" s="22">
        <v>45631</v>
      </c>
      <c r="E43" s="28" t="s">
        <v>194</v>
      </c>
      <c r="F43" s="23">
        <v>7500001000322</v>
      </c>
      <c r="G43" s="24" t="s">
        <v>54</v>
      </c>
      <c r="H43" s="25">
        <v>9130770</v>
      </c>
      <c r="I43" s="26">
        <v>6512616</v>
      </c>
      <c r="J43" s="27">
        <f>IFERROR(ROUNDDOWN(I43/H43,3),"-")</f>
        <v>0.71299999999999997</v>
      </c>
      <c r="K43" s="34" t="s">
        <v>195</v>
      </c>
    </row>
    <row r="44" spans="1:11" s="29" customFormat="1" ht="77" customHeight="1" x14ac:dyDescent="0.2">
      <c r="A44" s="37">
        <v>41</v>
      </c>
      <c r="B44" s="28" t="s">
        <v>196</v>
      </c>
      <c r="C44" s="28" t="s">
        <v>184</v>
      </c>
      <c r="D44" s="22">
        <v>45631</v>
      </c>
      <c r="E44" s="28" t="s">
        <v>197</v>
      </c>
      <c r="F44" s="23">
        <v>6010601062093</v>
      </c>
      <c r="G44" s="24" t="s">
        <v>99</v>
      </c>
      <c r="H44" s="25">
        <v>1515755058</v>
      </c>
      <c r="I44" s="26">
        <v>1511984100</v>
      </c>
      <c r="J44" s="27">
        <f>IFERROR(ROUNDDOWN(I44/H44,3),"-")</f>
        <v>0.997</v>
      </c>
      <c r="K44" s="28" t="s">
        <v>198</v>
      </c>
    </row>
    <row r="45" spans="1:11" s="29" customFormat="1" ht="86.5" customHeight="1" x14ac:dyDescent="0.2">
      <c r="A45" s="37">
        <v>42</v>
      </c>
      <c r="B45" s="28" t="s">
        <v>199</v>
      </c>
      <c r="C45" s="28" t="s">
        <v>200</v>
      </c>
      <c r="D45" s="22">
        <v>45632</v>
      </c>
      <c r="E45" s="28" t="s">
        <v>201</v>
      </c>
      <c r="F45" s="23">
        <v>8010001032991</v>
      </c>
      <c r="G45" s="24" t="s">
        <v>54</v>
      </c>
      <c r="H45" s="25">
        <v>736961</v>
      </c>
      <c r="I45" s="26">
        <v>597040</v>
      </c>
      <c r="J45" s="27">
        <f>IFERROR(ROUNDDOWN(I45/H45,3),"-")</f>
        <v>0.81</v>
      </c>
      <c r="K45" s="28" t="s">
        <v>202</v>
      </c>
    </row>
    <row r="46" spans="1:11" s="29" customFormat="1" ht="67.5" customHeight="1" x14ac:dyDescent="0.2">
      <c r="A46" s="37">
        <v>43</v>
      </c>
      <c r="B46" s="28" t="s">
        <v>203</v>
      </c>
      <c r="C46" s="28" t="s">
        <v>84</v>
      </c>
      <c r="D46" s="22">
        <v>45632</v>
      </c>
      <c r="E46" s="28" t="s">
        <v>102</v>
      </c>
      <c r="F46" s="23">
        <v>6011501006529</v>
      </c>
      <c r="G46" s="24" t="s">
        <v>54</v>
      </c>
      <c r="H46" s="25">
        <v>1760985</v>
      </c>
      <c r="I46" s="26">
        <v>1408000</v>
      </c>
      <c r="J46" s="27">
        <f>IFERROR(ROUNDDOWN(I46/H46,3),"-")</f>
        <v>0.79900000000000004</v>
      </c>
      <c r="K46" s="28"/>
    </row>
    <row r="47" spans="1:11" s="29" customFormat="1" ht="58" customHeight="1" x14ac:dyDescent="0.2">
      <c r="A47" s="37">
        <v>44</v>
      </c>
      <c r="B47" s="28" t="s">
        <v>204</v>
      </c>
      <c r="C47" s="28" t="s">
        <v>205</v>
      </c>
      <c r="D47" s="22">
        <v>45632</v>
      </c>
      <c r="E47" s="28" t="s">
        <v>206</v>
      </c>
      <c r="F47" s="23">
        <v>1140001050558</v>
      </c>
      <c r="G47" s="24" t="s">
        <v>54</v>
      </c>
      <c r="H47" s="25">
        <v>1900207</v>
      </c>
      <c r="I47" s="26">
        <v>1455080</v>
      </c>
      <c r="J47" s="27">
        <f>IFERROR(ROUNDDOWN(I47/H47,3),"-")</f>
        <v>0.76500000000000001</v>
      </c>
      <c r="K47" s="28"/>
    </row>
    <row r="48" spans="1:11" s="29" customFormat="1" ht="58" customHeight="1" x14ac:dyDescent="0.2">
      <c r="A48" s="37">
        <v>45</v>
      </c>
      <c r="B48" s="28" t="s">
        <v>207</v>
      </c>
      <c r="C48" s="28" t="s">
        <v>84</v>
      </c>
      <c r="D48" s="22">
        <v>45632</v>
      </c>
      <c r="E48" s="28" t="s">
        <v>208</v>
      </c>
      <c r="F48" s="23">
        <v>2020001087454</v>
      </c>
      <c r="G48" s="24" t="s">
        <v>54</v>
      </c>
      <c r="H48" s="25">
        <v>4566162.0125000002</v>
      </c>
      <c r="I48" s="26">
        <v>4223803</v>
      </c>
      <c r="J48" s="27">
        <f>IFERROR(ROUNDDOWN(I48/H48,3),"-")</f>
        <v>0.92500000000000004</v>
      </c>
      <c r="K48" s="28" t="s">
        <v>209</v>
      </c>
    </row>
    <row r="49" spans="1:11" s="29" customFormat="1" ht="58" customHeight="1" x14ac:dyDescent="0.2">
      <c r="A49" s="37">
        <v>46</v>
      </c>
      <c r="B49" s="28" t="s">
        <v>210</v>
      </c>
      <c r="C49" s="28" t="s">
        <v>211</v>
      </c>
      <c r="D49" s="22">
        <v>45632</v>
      </c>
      <c r="E49" s="28" t="s">
        <v>212</v>
      </c>
      <c r="F49" s="23">
        <v>8010001040301</v>
      </c>
      <c r="G49" s="24" t="s">
        <v>54</v>
      </c>
      <c r="H49" s="25">
        <v>4492576</v>
      </c>
      <c r="I49" s="26">
        <v>4234032</v>
      </c>
      <c r="J49" s="27">
        <f>IFERROR(ROUNDDOWN(I49/H49,3),"-")</f>
        <v>0.94199999999999995</v>
      </c>
      <c r="K49" s="28"/>
    </row>
    <row r="50" spans="1:11" s="29" customFormat="1" ht="58" customHeight="1" x14ac:dyDescent="0.2">
      <c r="A50" s="37">
        <v>47</v>
      </c>
      <c r="B50" s="28" t="s">
        <v>213</v>
      </c>
      <c r="C50" s="28" t="s">
        <v>211</v>
      </c>
      <c r="D50" s="22">
        <v>45632</v>
      </c>
      <c r="E50" s="28" t="s">
        <v>214</v>
      </c>
      <c r="F50" s="23">
        <v>3011101058122</v>
      </c>
      <c r="G50" s="24" t="s">
        <v>54</v>
      </c>
      <c r="H50" s="25">
        <v>4522930</v>
      </c>
      <c r="I50" s="26">
        <v>4397118</v>
      </c>
      <c r="J50" s="27">
        <f>IFERROR(ROUNDDOWN(I50/H50,3),"-")</f>
        <v>0.97199999999999998</v>
      </c>
      <c r="K50" s="28"/>
    </row>
    <row r="51" spans="1:11" s="29" customFormat="1" ht="58" customHeight="1" x14ac:dyDescent="0.2">
      <c r="A51" s="37">
        <v>48</v>
      </c>
      <c r="B51" s="28" t="s">
        <v>215</v>
      </c>
      <c r="C51" s="28" t="s">
        <v>216</v>
      </c>
      <c r="D51" s="22">
        <v>45632</v>
      </c>
      <c r="E51" s="28" t="s">
        <v>217</v>
      </c>
      <c r="F51" s="23">
        <v>6140001062169</v>
      </c>
      <c r="G51" s="24" t="s">
        <v>54</v>
      </c>
      <c r="H51" s="25">
        <v>6700320</v>
      </c>
      <c r="I51" s="26">
        <v>6160000</v>
      </c>
      <c r="J51" s="27">
        <f>IFERROR(ROUNDDOWN(I51/H51,3),"-")</f>
        <v>0.91900000000000004</v>
      </c>
      <c r="K51" s="28"/>
    </row>
    <row r="52" spans="1:11" s="29" customFormat="1" ht="58" customHeight="1" x14ac:dyDescent="0.2">
      <c r="A52" s="37">
        <v>49</v>
      </c>
      <c r="B52" s="28" t="s">
        <v>218</v>
      </c>
      <c r="C52" s="28" t="s">
        <v>219</v>
      </c>
      <c r="D52" s="22">
        <v>45632</v>
      </c>
      <c r="E52" s="28" t="s">
        <v>220</v>
      </c>
      <c r="F52" s="23">
        <v>1040002021683</v>
      </c>
      <c r="G52" s="24" t="s">
        <v>54</v>
      </c>
      <c r="H52" s="25">
        <v>7793774</v>
      </c>
      <c r="I52" s="26">
        <v>6948294</v>
      </c>
      <c r="J52" s="27">
        <f>IFERROR(ROUNDDOWN(I52/H52,3),"-")</f>
        <v>0.89100000000000001</v>
      </c>
      <c r="K52" s="28" t="s">
        <v>68</v>
      </c>
    </row>
    <row r="53" spans="1:11" s="29" customFormat="1" ht="58" customHeight="1" x14ac:dyDescent="0.2">
      <c r="A53" s="37">
        <v>50</v>
      </c>
      <c r="B53" s="28" t="s">
        <v>221</v>
      </c>
      <c r="C53" s="28" t="s">
        <v>222</v>
      </c>
      <c r="D53" s="22">
        <v>45632</v>
      </c>
      <c r="E53" s="28" t="s">
        <v>223</v>
      </c>
      <c r="F53" s="23">
        <v>1010901011705</v>
      </c>
      <c r="G53" s="24" t="s">
        <v>54</v>
      </c>
      <c r="H53" s="25">
        <v>17225036</v>
      </c>
      <c r="I53" s="26">
        <v>9570000</v>
      </c>
      <c r="J53" s="27">
        <f>IFERROR(ROUNDDOWN(I53/H53,3),"-")</f>
        <v>0.55500000000000005</v>
      </c>
      <c r="K53" s="28"/>
    </row>
    <row r="54" spans="1:11" s="29" customFormat="1" ht="58" customHeight="1" x14ac:dyDescent="0.2">
      <c r="A54" s="37">
        <v>51</v>
      </c>
      <c r="B54" s="28" t="s">
        <v>224</v>
      </c>
      <c r="C54" s="28" t="s">
        <v>225</v>
      </c>
      <c r="D54" s="22">
        <v>45635</v>
      </c>
      <c r="E54" s="28" t="s">
        <v>226</v>
      </c>
      <c r="F54" s="23">
        <v>4450001007334</v>
      </c>
      <c r="G54" s="24" t="s">
        <v>54</v>
      </c>
      <c r="H54" s="25">
        <v>1107260</v>
      </c>
      <c r="I54" s="26">
        <v>1013000</v>
      </c>
      <c r="J54" s="27">
        <f>IFERROR(ROUNDDOWN(I54/H54,3),"-")</f>
        <v>0.91400000000000003</v>
      </c>
      <c r="K54" s="28" t="s">
        <v>73</v>
      </c>
    </row>
    <row r="55" spans="1:11" s="29" customFormat="1" ht="58" customHeight="1" x14ac:dyDescent="0.2">
      <c r="A55" s="37">
        <v>52</v>
      </c>
      <c r="B55" s="28" t="s">
        <v>227</v>
      </c>
      <c r="C55" s="28" t="s">
        <v>228</v>
      </c>
      <c r="D55" s="22">
        <v>45635</v>
      </c>
      <c r="E55" s="28" t="s">
        <v>229</v>
      </c>
      <c r="F55" s="23">
        <v>8070002013936</v>
      </c>
      <c r="G55" s="24" t="s">
        <v>54</v>
      </c>
      <c r="H55" s="25">
        <v>1626183</v>
      </c>
      <c r="I55" s="26">
        <v>1626183</v>
      </c>
      <c r="J55" s="27">
        <f>IFERROR(ROUNDDOWN(I55/H55,3),"-")</f>
        <v>1</v>
      </c>
      <c r="K55" s="28" t="s">
        <v>73</v>
      </c>
    </row>
    <row r="56" spans="1:11" s="29" customFormat="1" ht="58" customHeight="1" x14ac:dyDescent="0.2">
      <c r="A56" s="37">
        <v>53</v>
      </c>
      <c r="B56" s="28" t="s">
        <v>230</v>
      </c>
      <c r="C56" s="28" t="s">
        <v>84</v>
      </c>
      <c r="D56" s="22">
        <v>45635</v>
      </c>
      <c r="E56" s="28" t="s">
        <v>231</v>
      </c>
      <c r="F56" s="23">
        <v>1011101015050</v>
      </c>
      <c r="G56" s="24" t="s">
        <v>54</v>
      </c>
      <c r="H56" s="25">
        <v>2726447</v>
      </c>
      <c r="I56" s="26">
        <v>2118050</v>
      </c>
      <c r="J56" s="27">
        <f>IFERROR(ROUNDDOWN(I56/H56,3),"-")</f>
        <v>0.77600000000000002</v>
      </c>
      <c r="K56" s="28"/>
    </row>
    <row r="57" spans="1:11" s="29" customFormat="1" ht="58" customHeight="1" x14ac:dyDescent="0.2">
      <c r="A57" s="37">
        <v>54</v>
      </c>
      <c r="B57" s="28" t="s">
        <v>232</v>
      </c>
      <c r="C57" s="28" t="s">
        <v>233</v>
      </c>
      <c r="D57" s="22">
        <v>45635</v>
      </c>
      <c r="E57" s="28" t="s">
        <v>234</v>
      </c>
      <c r="F57" s="39">
        <v>1010001054927</v>
      </c>
      <c r="G57" s="24" t="s">
        <v>54</v>
      </c>
      <c r="H57" s="25">
        <v>2671614</v>
      </c>
      <c r="I57" s="26">
        <v>2608903</v>
      </c>
      <c r="J57" s="27">
        <f>IFERROR(ROUNDDOWN(I57/H57,3),"-")</f>
        <v>0.97599999999999998</v>
      </c>
      <c r="K57" s="28"/>
    </row>
    <row r="58" spans="1:11" s="29" customFormat="1" ht="58" customHeight="1" x14ac:dyDescent="0.2">
      <c r="A58" s="37">
        <v>55</v>
      </c>
      <c r="B58" s="28" t="s">
        <v>235</v>
      </c>
      <c r="C58" s="28" t="s">
        <v>236</v>
      </c>
      <c r="D58" s="22">
        <v>45635</v>
      </c>
      <c r="E58" s="28" t="s">
        <v>237</v>
      </c>
      <c r="F58" s="23">
        <v>7100001000239</v>
      </c>
      <c r="G58" s="24" t="s">
        <v>54</v>
      </c>
      <c r="H58" s="25">
        <v>4015704</v>
      </c>
      <c r="I58" s="26">
        <v>2670492</v>
      </c>
      <c r="J58" s="27">
        <f>IFERROR(ROUNDDOWN(I58/H58,3),"-")</f>
        <v>0.66500000000000004</v>
      </c>
      <c r="K58" s="28" t="s">
        <v>238</v>
      </c>
    </row>
    <row r="59" spans="1:11" s="29" customFormat="1" ht="77" customHeight="1" x14ac:dyDescent="0.2">
      <c r="A59" s="37">
        <v>56</v>
      </c>
      <c r="B59" s="28" t="s">
        <v>239</v>
      </c>
      <c r="C59" s="28" t="s">
        <v>240</v>
      </c>
      <c r="D59" s="22">
        <v>45635</v>
      </c>
      <c r="E59" s="28" t="s">
        <v>241</v>
      </c>
      <c r="F59" s="23">
        <v>8330001000677</v>
      </c>
      <c r="G59" s="24" t="s">
        <v>54</v>
      </c>
      <c r="H59" s="25">
        <v>12692537</v>
      </c>
      <c r="I59" s="26">
        <v>10100392</v>
      </c>
      <c r="J59" s="27">
        <f>IFERROR(ROUNDDOWN(I59/H59,3),"-")</f>
        <v>0.79500000000000004</v>
      </c>
      <c r="K59" s="28" t="s">
        <v>242</v>
      </c>
    </row>
    <row r="60" spans="1:11" s="29" customFormat="1" ht="77" customHeight="1" x14ac:dyDescent="0.2">
      <c r="A60" s="37">
        <v>57</v>
      </c>
      <c r="B60" s="28" t="s">
        <v>243</v>
      </c>
      <c r="C60" s="28" t="s">
        <v>244</v>
      </c>
      <c r="D60" s="22">
        <v>45636</v>
      </c>
      <c r="E60" s="28" t="s">
        <v>245</v>
      </c>
      <c r="F60" s="23">
        <v>8260001004082</v>
      </c>
      <c r="G60" s="24" t="s">
        <v>54</v>
      </c>
      <c r="H60" s="25">
        <v>1458600</v>
      </c>
      <c r="I60" s="26">
        <v>1320000</v>
      </c>
      <c r="J60" s="27">
        <f>IFERROR(ROUNDDOWN(I60/H60,3),"-")</f>
        <v>0.90400000000000003</v>
      </c>
      <c r="K60" s="28"/>
    </row>
    <row r="61" spans="1:11" s="29" customFormat="1" ht="58" customHeight="1" x14ac:dyDescent="0.2">
      <c r="A61" s="37">
        <v>58</v>
      </c>
      <c r="B61" s="28" t="s">
        <v>246</v>
      </c>
      <c r="C61" s="28" t="s">
        <v>84</v>
      </c>
      <c r="D61" s="22">
        <v>45636</v>
      </c>
      <c r="E61" s="28" t="s">
        <v>247</v>
      </c>
      <c r="F61" s="23">
        <v>3380003004123</v>
      </c>
      <c r="G61" s="24" t="s">
        <v>54</v>
      </c>
      <c r="H61" s="25">
        <v>1910271</v>
      </c>
      <c r="I61" s="26">
        <v>1330450</v>
      </c>
      <c r="J61" s="27">
        <f>IFERROR(ROUNDDOWN(I61/H61,3),"-")</f>
        <v>0.69599999999999995</v>
      </c>
      <c r="K61" s="28"/>
    </row>
    <row r="62" spans="1:11" s="29" customFormat="1" ht="58" customHeight="1" x14ac:dyDescent="0.2">
      <c r="A62" s="37">
        <v>59</v>
      </c>
      <c r="B62" s="28" t="s">
        <v>248</v>
      </c>
      <c r="C62" s="28" t="s">
        <v>244</v>
      </c>
      <c r="D62" s="22">
        <v>45636</v>
      </c>
      <c r="E62" s="28" t="s">
        <v>249</v>
      </c>
      <c r="F62" s="23">
        <v>5140001019293</v>
      </c>
      <c r="G62" s="24" t="s">
        <v>54</v>
      </c>
      <c r="H62" s="25">
        <v>2233000</v>
      </c>
      <c r="I62" s="26">
        <v>1408000</v>
      </c>
      <c r="J62" s="27">
        <f>IFERROR(ROUNDDOWN(I62/H62,3),"-")</f>
        <v>0.63</v>
      </c>
      <c r="K62" s="28"/>
    </row>
    <row r="63" spans="1:11" s="29" customFormat="1" ht="58" customHeight="1" x14ac:dyDescent="0.2">
      <c r="A63" s="37">
        <v>60</v>
      </c>
      <c r="B63" s="28" t="s">
        <v>250</v>
      </c>
      <c r="C63" s="28" t="s">
        <v>251</v>
      </c>
      <c r="D63" s="22">
        <v>45636</v>
      </c>
      <c r="E63" s="28" t="s">
        <v>252</v>
      </c>
      <c r="F63" s="23">
        <v>6140001032907</v>
      </c>
      <c r="G63" s="24" t="s">
        <v>54</v>
      </c>
      <c r="H63" s="25">
        <v>2289208</v>
      </c>
      <c r="I63" s="26">
        <v>1693989</v>
      </c>
      <c r="J63" s="27">
        <f>IFERROR(ROUNDDOWN(I63/H63,3),"-")</f>
        <v>0.73899999999999999</v>
      </c>
      <c r="K63" s="28" t="s">
        <v>68</v>
      </c>
    </row>
    <row r="64" spans="1:11" s="29" customFormat="1" ht="58" customHeight="1" x14ac:dyDescent="0.2">
      <c r="A64" s="37">
        <v>61</v>
      </c>
      <c r="B64" s="28" t="s">
        <v>716</v>
      </c>
      <c r="C64" s="28" t="s">
        <v>253</v>
      </c>
      <c r="D64" s="22">
        <v>45636</v>
      </c>
      <c r="E64" s="28" t="s">
        <v>254</v>
      </c>
      <c r="F64" s="23">
        <v>3100001025792</v>
      </c>
      <c r="G64" s="24" t="s">
        <v>54</v>
      </c>
      <c r="H64" s="25">
        <v>1744362</v>
      </c>
      <c r="I64" s="26">
        <v>1738432</v>
      </c>
      <c r="J64" s="27">
        <f>IFERROR(ROUNDDOWN(I64/H64,3),"-")</f>
        <v>0.996</v>
      </c>
      <c r="K64" s="28" t="s">
        <v>68</v>
      </c>
    </row>
    <row r="65" spans="1:11" s="29" customFormat="1" ht="58" customHeight="1" x14ac:dyDescent="0.2">
      <c r="A65" s="37">
        <v>62</v>
      </c>
      <c r="B65" s="28" t="s">
        <v>255</v>
      </c>
      <c r="C65" s="34" t="s">
        <v>256</v>
      </c>
      <c r="D65" s="22">
        <v>45636</v>
      </c>
      <c r="E65" s="34" t="s">
        <v>257</v>
      </c>
      <c r="F65" s="23">
        <v>1010901011705</v>
      </c>
      <c r="G65" s="24" t="s">
        <v>54</v>
      </c>
      <c r="H65" s="25">
        <v>2453000</v>
      </c>
      <c r="I65" s="26">
        <v>2194500</v>
      </c>
      <c r="J65" s="27">
        <f>IFERROR(ROUNDDOWN(I65/H65,3),"-")</f>
        <v>0.89400000000000002</v>
      </c>
      <c r="K65" s="28"/>
    </row>
    <row r="66" spans="1:11" s="29" customFormat="1" ht="58" customHeight="1" x14ac:dyDescent="0.2">
      <c r="A66" s="37">
        <v>63</v>
      </c>
      <c r="B66" s="28" t="s">
        <v>258</v>
      </c>
      <c r="C66" s="28" t="s">
        <v>259</v>
      </c>
      <c r="D66" s="22">
        <v>45636</v>
      </c>
      <c r="E66" s="28" t="s">
        <v>260</v>
      </c>
      <c r="F66" s="23">
        <v>3330001003635</v>
      </c>
      <c r="G66" s="24" t="s">
        <v>54</v>
      </c>
      <c r="H66" s="25">
        <v>6015900</v>
      </c>
      <c r="I66" s="26">
        <v>5610000</v>
      </c>
      <c r="J66" s="27">
        <f>IFERROR(ROUNDDOWN(I66/H66,3),"-")</f>
        <v>0.93200000000000005</v>
      </c>
      <c r="K66" s="28"/>
    </row>
    <row r="67" spans="1:11" s="29" customFormat="1" ht="58" customHeight="1" x14ac:dyDescent="0.2">
      <c r="A67" s="37">
        <v>64</v>
      </c>
      <c r="B67" s="28" t="s">
        <v>261</v>
      </c>
      <c r="C67" s="28" t="s">
        <v>134</v>
      </c>
      <c r="D67" s="22">
        <v>45636</v>
      </c>
      <c r="E67" s="28" t="s">
        <v>262</v>
      </c>
      <c r="F67" s="23">
        <v>9013401005070</v>
      </c>
      <c r="G67" s="24" t="s">
        <v>54</v>
      </c>
      <c r="H67" s="25">
        <v>15295044</v>
      </c>
      <c r="I67" s="26">
        <v>12215082</v>
      </c>
      <c r="J67" s="27">
        <f>IFERROR(ROUNDDOWN(I67/H67,3),"-")</f>
        <v>0.79800000000000004</v>
      </c>
      <c r="K67" s="28" t="s">
        <v>263</v>
      </c>
    </row>
    <row r="68" spans="1:11" s="29" customFormat="1" ht="77" customHeight="1" x14ac:dyDescent="0.2">
      <c r="A68" s="37">
        <v>65</v>
      </c>
      <c r="B68" s="34" t="s">
        <v>264</v>
      </c>
      <c r="C68" s="34" t="s">
        <v>131</v>
      </c>
      <c r="D68" s="22">
        <v>45636</v>
      </c>
      <c r="E68" s="34" t="s">
        <v>57</v>
      </c>
      <c r="F68" s="32">
        <v>9010001191011</v>
      </c>
      <c r="G68" s="24" t="s">
        <v>54</v>
      </c>
      <c r="H68" s="25">
        <v>48599145</v>
      </c>
      <c r="I68" s="26">
        <v>41525415</v>
      </c>
      <c r="J68" s="27">
        <f>IFERROR(ROUNDDOWN(I68/H68,3),"-")</f>
        <v>0.85399999999999998</v>
      </c>
      <c r="K68" s="28" t="s">
        <v>265</v>
      </c>
    </row>
    <row r="69" spans="1:11" s="29" customFormat="1" ht="58" customHeight="1" x14ac:dyDescent="0.2">
      <c r="A69" s="37">
        <v>66</v>
      </c>
      <c r="B69" s="28" t="s">
        <v>266</v>
      </c>
      <c r="C69" s="28" t="s">
        <v>184</v>
      </c>
      <c r="D69" s="22">
        <v>45636</v>
      </c>
      <c r="E69" s="28" t="s">
        <v>267</v>
      </c>
      <c r="F69" s="23">
        <v>7010401022916</v>
      </c>
      <c r="G69" s="24" t="s">
        <v>54</v>
      </c>
      <c r="H69" s="25">
        <v>105924086</v>
      </c>
      <c r="I69" s="26">
        <v>104426850</v>
      </c>
      <c r="J69" s="27">
        <f>IFERROR(ROUNDDOWN(I69/H69,3),"-")</f>
        <v>0.98499999999999999</v>
      </c>
      <c r="K69" s="28" t="s">
        <v>268</v>
      </c>
    </row>
    <row r="70" spans="1:11" s="29" customFormat="1" ht="90" customHeight="1" x14ac:dyDescent="0.2">
      <c r="A70" s="37">
        <v>67</v>
      </c>
      <c r="B70" s="28" t="s">
        <v>269</v>
      </c>
      <c r="C70" s="28" t="s">
        <v>270</v>
      </c>
      <c r="D70" s="22">
        <v>45637</v>
      </c>
      <c r="E70" s="28" t="s">
        <v>271</v>
      </c>
      <c r="F70" s="23">
        <v>9250001001600</v>
      </c>
      <c r="G70" s="24" t="s">
        <v>54</v>
      </c>
      <c r="H70" s="25">
        <v>1831680</v>
      </c>
      <c r="I70" s="26">
        <v>1797120</v>
      </c>
      <c r="J70" s="27">
        <f>IFERROR(ROUNDDOWN(I70/H70,3),"-")</f>
        <v>0.98099999999999998</v>
      </c>
      <c r="K70" s="28" t="s">
        <v>272</v>
      </c>
    </row>
    <row r="71" spans="1:11" s="29" customFormat="1" ht="58" customHeight="1" x14ac:dyDescent="0.2">
      <c r="A71" s="37">
        <v>68</v>
      </c>
      <c r="B71" s="28" t="s">
        <v>273</v>
      </c>
      <c r="C71" s="34" t="s">
        <v>274</v>
      </c>
      <c r="D71" s="22">
        <v>45637</v>
      </c>
      <c r="E71" s="28" t="s">
        <v>275</v>
      </c>
      <c r="F71" s="23">
        <v>9260001012828</v>
      </c>
      <c r="G71" s="24" t="s">
        <v>54</v>
      </c>
      <c r="H71" s="25">
        <v>4524916</v>
      </c>
      <c r="I71" s="26">
        <v>4400000</v>
      </c>
      <c r="J71" s="27">
        <f>IFERROR(ROUNDDOWN(I71/H71,3),"-")</f>
        <v>0.97199999999999998</v>
      </c>
      <c r="K71" s="28"/>
    </row>
    <row r="72" spans="1:11" s="29" customFormat="1" ht="58" customHeight="1" x14ac:dyDescent="0.2">
      <c r="A72" s="37">
        <v>69</v>
      </c>
      <c r="B72" s="28" t="s">
        <v>276</v>
      </c>
      <c r="C72" s="28" t="s">
        <v>84</v>
      </c>
      <c r="D72" s="22">
        <v>45637</v>
      </c>
      <c r="E72" s="28" t="s">
        <v>277</v>
      </c>
      <c r="F72" s="23">
        <v>8010001085296</v>
      </c>
      <c r="G72" s="24" t="s">
        <v>99</v>
      </c>
      <c r="H72" s="25">
        <v>9763746</v>
      </c>
      <c r="I72" s="26">
        <v>9680000</v>
      </c>
      <c r="J72" s="27">
        <f>IFERROR(ROUNDDOWN(I72/H72,3),"-")</f>
        <v>0.99099999999999999</v>
      </c>
      <c r="K72" s="28"/>
    </row>
    <row r="73" spans="1:11" s="29" customFormat="1" ht="58" customHeight="1" x14ac:dyDescent="0.2">
      <c r="A73" s="37">
        <v>70</v>
      </c>
      <c r="B73" s="28" t="s">
        <v>278</v>
      </c>
      <c r="C73" s="28" t="s">
        <v>143</v>
      </c>
      <c r="D73" s="22">
        <v>45637</v>
      </c>
      <c r="E73" s="28" t="s">
        <v>279</v>
      </c>
      <c r="F73" s="23">
        <v>1290001016916</v>
      </c>
      <c r="G73" s="24" t="s">
        <v>54</v>
      </c>
      <c r="H73" s="25">
        <v>29404606</v>
      </c>
      <c r="I73" s="26">
        <v>27280000</v>
      </c>
      <c r="J73" s="27">
        <f>IFERROR(ROUNDDOWN(I73/H73,3),"-")</f>
        <v>0.92700000000000005</v>
      </c>
      <c r="K73" s="28"/>
    </row>
    <row r="74" spans="1:11" s="29" customFormat="1" ht="58" customHeight="1" x14ac:dyDescent="0.2">
      <c r="A74" s="37">
        <v>71</v>
      </c>
      <c r="B74" s="28" t="s">
        <v>720</v>
      </c>
      <c r="C74" s="28" t="s">
        <v>727</v>
      </c>
      <c r="D74" s="22">
        <v>45637</v>
      </c>
      <c r="E74" s="28" t="s">
        <v>728</v>
      </c>
      <c r="F74" s="23" t="s">
        <v>729</v>
      </c>
      <c r="G74" s="24" t="s">
        <v>54</v>
      </c>
      <c r="H74" s="25">
        <v>7101540</v>
      </c>
      <c r="I74" s="26">
        <v>5675883</v>
      </c>
      <c r="J74" s="27">
        <f>IFERROR(ROUNDDOWN(I74/H74,3),"-")</f>
        <v>0.79900000000000004</v>
      </c>
      <c r="K74" s="28" t="s">
        <v>68</v>
      </c>
    </row>
    <row r="75" spans="1:11" s="29" customFormat="1" ht="58" customHeight="1" x14ac:dyDescent="0.2">
      <c r="A75" s="37">
        <v>72</v>
      </c>
      <c r="B75" s="28" t="s">
        <v>721</v>
      </c>
      <c r="C75" s="28" t="s">
        <v>727</v>
      </c>
      <c r="D75" s="22">
        <v>45637</v>
      </c>
      <c r="E75" s="28" t="s">
        <v>730</v>
      </c>
      <c r="F75" s="23">
        <v>7320001001603</v>
      </c>
      <c r="G75" s="24" t="s">
        <v>54</v>
      </c>
      <c r="H75" s="25">
        <v>5624731</v>
      </c>
      <c r="I75" s="26">
        <v>4461501</v>
      </c>
      <c r="J75" s="27">
        <f>IFERROR(ROUNDDOWN(I75/H75,3),"-")</f>
        <v>0.79300000000000004</v>
      </c>
      <c r="K75" s="28" t="s">
        <v>68</v>
      </c>
    </row>
    <row r="76" spans="1:11" s="29" customFormat="1" ht="58" customHeight="1" x14ac:dyDescent="0.2">
      <c r="A76" s="37">
        <v>73</v>
      </c>
      <c r="B76" s="28" t="s">
        <v>722</v>
      </c>
      <c r="C76" s="28" t="s">
        <v>727</v>
      </c>
      <c r="D76" s="22">
        <v>45637</v>
      </c>
      <c r="E76" s="28" t="s">
        <v>731</v>
      </c>
      <c r="F76" s="23">
        <v>1320001001212</v>
      </c>
      <c r="G76" s="24" t="s">
        <v>54</v>
      </c>
      <c r="H76" s="25">
        <v>1783841</v>
      </c>
      <c r="I76" s="26">
        <v>1494891</v>
      </c>
      <c r="J76" s="27">
        <f>IFERROR(ROUNDDOWN(I76/H76,3),"-")</f>
        <v>0.83799999999999997</v>
      </c>
      <c r="K76" s="28" t="s">
        <v>68</v>
      </c>
    </row>
    <row r="77" spans="1:11" s="29" customFormat="1" ht="58" customHeight="1" x14ac:dyDescent="0.2">
      <c r="A77" s="37">
        <v>74</v>
      </c>
      <c r="B77" s="28" t="s">
        <v>280</v>
      </c>
      <c r="C77" s="28" t="s">
        <v>281</v>
      </c>
      <c r="D77" s="22">
        <v>45638</v>
      </c>
      <c r="E77" s="28" t="s">
        <v>123</v>
      </c>
      <c r="F77" s="23">
        <v>3020001060170</v>
      </c>
      <c r="G77" s="24" t="s">
        <v>54</v>
      </c>
      <c r="H77" s="25">
        <v>2255512</v>
      </c>
      <c r="I77" s="26">
        <v>1430000</v>
      </c>
      <c r="J77" s="27">
        <f>IFERROR(ROUNDDOWN(I77/H77,3),"-")</f>
        <v>0.63400000000000001</v>
      </c>
      <c r="K77" s="28"/>
    </row>
    <row r="78" spans="1:11" s="29" customFormat="1" ht="58" customHeight="1" x14ac:dyDescent="0.2">
      <c r="A78" s="37">
        <v>75</v>
      </c>
      <c r="B78" s="28" t="s">
        <v>282</v>
      </c>
      <c r="C78" s="28" t="s">
        <v>184</v>
      </c>
      <c r="D78" s="22">
        <v>45638</v>
      </c>
      <c r="E78" s="28" t="s">
        <v>283</v>
      </c>
      <c r="F78" s="23">
        <v>2011001013590</v>
      </c>
      <c r="G78" s="24" t="s">
        <v>54</v>
      </c>
      <c r="H78" s="25">
        <v>3013167</v>
      </c>
      <c r="I78" s="26">
        <v>3012768</v>
      </c>
      <c r="J78" s="27">
        <f>IFERROR(ROUNDDOWN(I78/H78,3),"-")</f>
        <v>0.999</v>
      </c>
      <c r="K78" s="28" t="s">
        <v>284</v>
      </c>
    </row>
    <row r="79" spans="1:11" s="29" customFormat="1" ht="58" customHeight="1" x14ac:dyDescent="0.2">
      <c r="A79" s="37">
        <v>76</v>
      </c>
      <c r="B79" s="28" t="s">
        <v>285</v>
      </c>
      <c r="C79" s="28" t="s">
        <v>104</v>
      </c>
      <c r="D79" s="22">
        <v>45638</v>
      </c>
      <c r="E79" s="28" t="s">
        <v>286</v>
      </c>
      <c r="F79" s="23">
        <v>6460301002668</v>
      </c>
      <c r="G79" s="24" t="s">
        <v>54</v>
      </c>
      <c r="H79" s="43">
        <v>5302000</v>
      </c>
      <c r="I79" s="26">
        <v>4510000</v>
      </c>
      <c r="J79" s="27">
        <f>IFERROR(ROUNDDOWN(I79/H79,3),"-")</f>
        <v>0.85</v>
      </c>
      <c r="K79" s="28" t="s">
        <v>287</v>
      </c>
    </row>
    <row r="80" spans="1:11" s="29" customFormat="1" ht="58" customHeight="1" x14ac:dyDescent="0.2">
      <c r="A80" s="37">
        <v>77</v>
      </c>
      <c r="B80" s="28" t="s">
        <v>288</v>
      </c>
      <c r="C80" s="28" t="s">
        <v>184</v>
      </c>
      <c r="D80" s="22">
        <v>45638</v>
      </c>
      <c r="E80" s="28" t="s">
        <v>113</v>
      </c>
      <c r="F80" s="23">
        <v>4230001002844</v>
      </c>
      <c r="G80" s="24" t="s">
        <v>54</v>
      </c>
      <c r="H80" s="25">
        <v>4966390</v>
      </c>
      <c r="I80" s="26">
        <v>4840000</v>
      </c>
      <c r="J80" s="27">
        <f>IFERROR(ROUNDDOWN(I80/H80,3),"-")</f>
        <v>0.97399999999999998</v>
      </c>
      <c r="K80" s="28"/>
    </row>
    <row r="81" spans="1:11" s="29" customFormat="1" ht="58" customHeight="1" x14ac:dyDescent="0.2">
      <c r="A81" s="37">
        <v>78</v>
      </c>
      <c r="B81" s="28" t="s">
        <v>289</v>
      </c>
      <c r="C81" s="28" t="s">
        <v>184</v>
      </c>
      <c r="D81" s="22">
        <v>45638</v>
      </c>
      <c r="E81" s="28" t="s">
        <v>283</v>
      </c>
      <c r="F81" s="23">
        <v>2011001013590</v>
      </c>
      <c r="G81" s="24" t="s">
        <v>54</v>
      </c>
      <c r="H81" s="25">
        <v>6175827</v>
      </c>
      <c r="I81" s="26">
        <v>6030640</v>
      </c>
      <c r="J81" s="27">
        <f>IFERROR(ROUNDDOWN(I81/H81,3),"-")</f>
        <v>0.97599999999999998</v>
      </c>
      <c r="K81" s="28"/>
    </row>
    <row r="82" spans="1:11" s="29" customFormat="1" ht="58" customHeight="1" x14ac:dyDescent="0.2">
      <c r="A82" s="37">
        <v>79</v>
      </c>
      <c r="B82" s="28" t="s">
        <v>290</v>
      </c>
      <c r="C82" s="28" t="s">
        <v>222</v>
      </c>
      <c r="D82" s="22">
        <v>45638</v>
      </c>
      <c r="E82" s="28" t="s">
        <v>291</v>
      </c>
      <c r="F82" s="23">
        <v>5330001013855</v>
      </c>
      <c r="G82" s="24" t="s">
        <v>54</v>
      </c>
      <c r="H82" s="25">
        <v>23576010</v>
      </c>
      <c r="I82" s="26">
        <v>19656310</v>
      </c>
      <c r="J82" s="27">
        <f>IFERROR(ROUNDDOWN(I82/H82,3),"-")</f>
        <v>0.83299999999999996</v>
      </c>
      <c r="K82" s="28" t="s">
        <v>292</v>
      </c>
    </row>
    <row r="83" spans="1:11" s="29" customFormat="1" ht="58" customHeight="1" x14ac:dyDescent="0.2">
      <c r="A83" s="37">
        <v>80</v>
      </c>
      <c r="B83" s="28" t="s">
        <v>293</v>
      </c>
      <c r="C83" s="28" t="s">
        <v>84</v>
      </c>
      <c r="D83" s="22">
        <v>45639</v>
      </c>
      <c r="E83" s="28" t="s">
        <v>294</v>
      </c>
      <c r="F83" s="23">
        <v>2013305003383</v>
      </c>
      <c r="G83" s="24" t="s">
        <v>99</v>
      </c>
      <c r="H83" s="25">
        <v>1409634</v>
      </c>
      <c r="I83" s="26">
        <v>935000</v>
      </c>
      <c r="J83" s="27">
        <f>IFERROR(ROUNDDOWN(I83/H83,3),"-")</f>
        <v>0.66300000000000003</v>
      </c>
      <c r="K83" s="28"/>
    </row>
    <row r="84" spans="1:11" s="29" customFormat="1" ht="77" customHeight="1" x14ac:dyDescent="0.2">
      <c r="A84" s="37">
        <v>81</v>
      </c>
      <c r="B84" s="28" t="s">
        <v>295</v>
      </c>
      <c r="C84" s="28" t="s">
        <v>193</v>
      </c>
      <c r="D84" s="22">
        <v>45639</v>
      </c>
      <c r="E84" s="28" t="s">
        <v>296</v>
      </c>
      <c r="F84" s="32">
        <v>2500002004590</v>
      </c>
      <c r="G84" s="24" t="s">
        <v>54</v>
      </c>
      <c r="H84" s="25">
        <v>1699500</v>
      </c>
      <c r="I84" s="26">
        <v>1130800</v>
      </c>
      <c r="J84" s="27">
        <f>IFERROR(ROUNDDOWN(I84/H84,3),"-")</f>
        <v>0.66500000000000004</v>
      </c>
      <c r="K84" s="34"/>
    </row>
    <row r="85" spans="1:11" s="29" customFormat="1" ht="58" customHeight="1" x14ac:dyDescent="0.2">
      <c r="A85" s="37">
        <v>82</v>
      </c>
      <c r="B85" s="28" t="s">
        <v>297</v>
      </c>
      <c r="C85" s="28" t="s">
        <v>298</v>
      </c>
      <c r="D85" s="22">
        <v>45639</v>
      </c>
      <c r="E85" s="28" t="s">
        <v>299</v>
      </c>
      <c r="F85" s="23">
        <v>5011101038873</v>
      </c>
      <c r="G85" s="24" t="s">
        <v>54</v>
      </c>
      <c r="H85" s="25" t="s">
        <v>64</v>
      </c>
      <c r="I85" s="26">
        <v>1849210</v>
      </c>
      <c r="J85" s="27" t="str">
        <f>IFERROR(ROUNDDOWN(I85/H85,3),"-")</f>
        <v>-</v>
      </c>
      <c r="K85" s="28" t="s">
        <v>300</v>
      </c>
    </row>
    <row r="86" spans="1:11" s="29" customFormat="1" ht="58" customHeight="1" x14ac:dyDescent="0.2">
      <c r="A86" s="37">
        <v>83</v>
      </c>
      <c r="B86" s="28" t="s">
        <v>301</v>
      </c>
      <c r="C86" s="28" t="s">
        <v>95</v>
      </c>
      <c r="D86" s="22">
        <v>45639</v>
      </c>
      <c r="E86" s="28" t="s">
        <v>302</v>
      </c>
      <c r="F86" s="23">
        <v>7320001000415</v>
      </c>
      <c r="G86" s="24" t="s">
        <v>4</v>
      </c>
      <c r="H86" s="25">
        <v>2970000</v>
      </c>
      <c r="I86" s="26">
        <v>2640000</v>
      </c>
      <c r="J86" s="27">
        <f>IFERROR(ROUNDDOWN(I86/H86,3),"-")</f>
        <v>0.88800000000000001</v>
      </c>
      <c r="K86" s="28"/>
    </row>
    <row r="87" spans="1:11" s="29" customFormat="1" ht="58" customHeight="1" x14ac:dyDescent="0.2">
      <c r="A87" s="37">
        <v>84</v>
      </c>
      <c r="B87" s="28" t="s">
        <v>303</v>
      </c>
      <c r="C87" s="28" t="s">
        <v>304</v>
      </c>
      <c r="D87" s="22">
        <v>45639</v>
      </c>
      <c r="E87" s="28" t="s">
        <v>305</v>
      </c>
      <c r="F87" s="23">
        <v>6110001002029</v>
      </c>
      <c r="G87" s="24" t="s">
        <v>54</v>
      </c>
      <c r="H87" s="25">
        <v>5677944</v>
      </c>
      <c r="I87" s="26">
        <v>3044140</v>
      </c>
      <c r="J87" s="27">
        <f>IFERROR(ROUNDDOWN(I87/H87,3),"-")</f>
        <v>0.53600000000000003</v>
      </c>
      <c r="K87" s="28" t="s">
        <v>306</v>
      </c>
    </row>
    <row r="88" spans="1:11" s="29" customFormat="1" ht="58" customHeight="1" x14ac:dyDescent="0.2">
      <c r="A88" s="37">
        <v>85</v>
      </c>
      <c r="B88" s="28" t="s">
        <v>307</v>
      </c>
      <c r="C88" s="28" t="s">
        <v>308</v>
      </c>
      <c r="D88" s="22">
        <v>45639</v>
      </c>
      <c r="E88" s="28" t="s">
        <v>309</v>
      </c>
      <c r="F88" s="23">
        <v>1040001008905</v>
      </c>
      <c r="G88" s="24" t="s">
        <v>54</v>
      </c>
      <c r="H88" s="25">
        <v>3085702</v>
      </c>
      <c r="I88" s="26">
        <v>3057120</v>
      </c>
      <c r="J88" s="27">
        <f>IFERROR(ROUNDDOWN(I88/H88,3),"-")</f>
        <v>0.99</v>
      </c>
      <c r="K88" s="28"/>
    </row>
    <row r="89" spans="1:11" s="29" customFormat="1" ht="58" customHeight="1" x14ac:dyDescent="0.2">
      <c r="A89" s="37">
        <v>86</v>
      </c>
      <c r="B89" s="34" t="s">
        <v>310</v>
      </c>
      <c r="C89" s="34" t="s">
        <v>311</v>
      </c>
      <c r="D89" s="22">
        <v>45639</v>
      </c>
      <c r="E89" s="34" t="s">
        <v>312</v>
      </c>
      <c r="F89" s="32">
        <v>2140001042827</v>
      </c>
      <c r="G89" s="24" t="s">
        <v>54</v>
      </c>
      <c r="H89" s="36">
        <v>3737142</v>
      </c>
      <c r="I89" s="36">
        <v>3494150</v>
      </c>
      <c r="J89" s="27">
        <f>IFERROR(ROUNDDOWN(I89/H89,3),"-")</f>
        <v>0.93400000000000005</v>
      </c>
      <c r="K89" s="28"/>
    </row>
    <row r="90" spans="1:11" s="29" customFormat="1" ht="58" customHeight="1" x14ac:dyDescent="0.2">
      <c r="A90" s="37">
        <v>87</v>
      </c>
      <c r="B90" s="28" t="s">
        <v>313</v>
      </c>
      <c r="C90" s="28" t="s">
        <v>314</v>
      </c>
      <c r="D90" s="22">
        <v>45639</v>
      </c>
      <c r="E90" s="28" t="s">
        <v>315</v>
      </c>
      <c r="F90" s="23">
        <v>8040001003263</v>
      </c>
      <c r="G90" s="24" t="s">
        <v>54</v>
      </c>
      <c r="H90" s="25">
        <v>5729362</v>
      </c>
      <c r="I90" s="26">
        <v>5243700</v>
      </c>
      <c r="J90" s="27">
        <f>IFERROR(ROUNDDOWN(I90/H90,3),"-")</f>
        <v>0.91500000000000004</v>
      </c>
      <c r="K90" s="28"/>
    </row>
    <row r="91" spans="1:11" s="29" customFormat="1" ht="58" customHeight="1" x14ac:dyDescent="0.2">
      <c r="A91" s="37">
        <v>88</v>
      </c>
      <c r="B91" s="28" t="s">
        <v>316</v>
      </c>
      <c r="C91" s="28" t="s">
        <v>104</v>
      </c>
      <c r="D91" s="22">
        <v>45639</v>
      </c>
      <c r="E91" s="28" t="s">
        <v>718</v>
      </c>
      <c r="F91" s="23">
        <v>6430001018422</v>
      </c>
      <c r="G91" s="24" t="s">
        <v>54</v>
      </c>
      <c r="H91" s="43">
        <v>14853300</v>
      </c>
      <c r="I91" s="26">
        <v>14850000</v>
      </c>
      <c r="J91" s="27">
        <f>IFERROR(ROUNDDOWN(I91/H91,3),"-")</f>
        <v>0.999</v>
      </c>
      <c r="K91" s="28"/>
    </row>
    <row r="92" spans="1:11" s="29" customFormat="1" ht="58" customHeight="1" x14ac:dyDescent="0.2">
      <c r="A92" s="37">
        <v>89</v>
      </c>
      <c r="B92" s="28" t="s">
        <v>317</v>
      </c>
      <c r="C92" s="28" t="s">
        <v>318</v>
      </c>
      <c r="D92" s="22">
        <v>45642</v>
      </c>
      <c r="E92" s="28" t="s">
        <v>319</v>
      </c>
      <c r="F92" s="23">
        <v>2240001002085</v>
      </c>
      <c r="G92" s="24" t="s">
        <v>54</v>
      </c>
      <c r="H92" s="25">
        <v>1405800</v>
      </c>
      <c r="I92" s="26">
        <v>1364000</v>
      </c>
      <c r="J92" s="27">
        <f>IFERROR(ROUNDDOWN(I92/H92,3),"-")</f>
        <v>0.97</v>
      </c>
      <c r="K92" s="28" t="s">
        <v>320</v>
      </c>
    </row>
    <row r="93" spans="1:11" s="29" customFormat="1" ht="58" customHeight="1" x14ac:dyDescent="0.2">
      <c r="A93" s="37">
        <v>90</v>
      </c>
      <c r="B93" s="28" t="s">
        <v>321</v>
      </c>
      <c r="C93" s="28" t="s">
        <v>322</v>
      </c>
      <c r="D93" s="22">
        <v>45642</v>
      </c>
      <c r="E93" s="28" t="s">
        <v>323</v>
      </c>
      <c r="F93" s="23">
        <v>7021001040786</v>
      </c>
      <c r="G93" s="24" t="s">
        <v>54</v>
      </c>
      <c r="H93" s="25">
        <v>1889219</v>
      </c>
      <c r="I93" s="26">
        <v>1386050</v>
      </c>
      <c r="J93" s="27">
        <f>IFERROR(ROUNDDOWN(I93/H93,3),"-")</f>
        <v>0.73299999999999998</v>
      </c>
      <c r="K93" s="28" t="s">
        <v>73</v>
      </c>
    </row>
    <row r="94" spans="1:11" s="29" customFormat="1" ht="58" customHeight="1" x14ac:dyDescent="0.2">
      <c r="A94" s="37">
        <v>91</v>
      </c>
      <c r="B94" s="28" t="s">
        <v>324</v>
      </c>
      <c r="C94" s="28" t="s">
        <v>322</v>
      </c>
      <c r="D94" s="22">
        <v>45642</v>
      </c>
      <c r="E94" s="28" t="s">
        <v>325</v>
      </c>
      <c r="F94" s="23">
        <v>1012802006494</v>
      </c>
      <c r="G94" s="24" t="s">
        <v>54</v>
      </c>
      <c r="H94" s="25">
        <v>2292300</v>
      </c>
      <c r="I94" s="26">
        <v>1694520.0000000002</v>
      </c>
      <c r="J94" s="27">
        <f>IFERROR(ROUNDDOWN(I94/H94,3),"-")</f>
        <v>0.73899999999999999</v>
      </c>
      <c r="K94" s="28" t="s">
        <v>73</v>
      </c>
    </row>
    <row r="95" spans="1:11" s="29" customFormat="1" ht="58" customHeight="1" x14ac:dyDescent="0.2">
      <c r="A95" s="37">
        <v>92</v>
      </c>
      <c r="B95" s="28" t="s">
        <v>326</v>
      </c>
      <c r="C95" s="28" t="s">
        <v>327</v>
      </c>
      <c r="D95" s="22">
        <v>45642</v>
      </c>
      <c r="E95" s="28" t="s">
        <v>328</v>
      </c>
      <c r="F95" s="23">
        <v>6020001009669</v>
      </c>
      <c r="G95" s="24" t="s">
        <v>54</v>
      </c>
      <c r="H95" s="25">
        <v>2087730</v>
      </c>
      <c r="I95" s="26">
        <v>1745885</v>
      </c>
      <c r="J95" s="27">
        <f>IFERROR(ROUNDDOWN(I95/H95,3),"-")</f>
        <v>0.83599999999999997</v>
      </c>
      <c r="K95" s="28" t="s">
        <v>68</v>
      </c>
    </row>
    <row r="96" spans="1:11" s="29" customFormat="1" ht="58" customHeight="1" x14ac:dyDescent="0.2">
      <c r="A96" s="37">
        <v>93</v>
      </c>
      <c r="B96" s="28" t="s">
        <v>329</v>
      </c>
      <c r="C96" s="28" t="s">
        <v>322</v>
      </c>
      <c r="D96" s="22">
        <v>45642</v>
      </c>
      <c r="E96" s="28" t="s">
        <v>330</v>
      </c>
      <c r="F96" s="23">
        <v>3013301002495</v>
      </c>
      <c r="G96" s="24" t="s">
        <v>54</v>
      </c>
      <c r="H96" s="25">
        <v>2338385</v>
      </c>
      <c r="I96" s="26">
        <v>1806149</v>
      </c>
      <c r="J96" s="27">
        <f>IFERROR(ROUNDDOWN(I96/H96,3),"-")</f>
        <v>0.77200000000000002</v>
      </c>
      <c r="K96" s="28" t="s">
        <v>73</v>
      </c>
    </row>
    <row r="97" spans="1:11" s="29" customFormat="1" ht="58" customHeight="1" x14ac:dyDescent="0.2">
      <c r="A97" s="37">
        <v>94</v>
      </c>
      <c r="B97" s="28" t="s">
        <v>331</v>
      </c>
      <c r="C97" s="28" t="s">
        <v>332</v>
      </c>
      <c r="D97" s="22">
        <v>45642</v>
      </c>
      <c r="E97" s="28" t="s">
        <v>333</v>
      </c>
      <c r="F97" s="23">
        <v>9290001002826</v>
      </c>
      <c r="G97" s="24" t="s">
        <v>54</v>
      </c>
      <c r="H97" s="25">
        <v>2100857</v>
      </c>
      <c r="I97" s="26">
        <v>1904100</v>
      </c>
      <c r="J97" s="27">
        <f>IFERROR(ROUNDDOWN(I97/H97,3),"-")</f>
        <v>0.90600000000000003</v>
      </c>
      <c r="K97" s="28" t="s">
        <v>73</v>
      </c>
    </row>
    <row r="98" spans="1:11" s="29" customFormat="1" ht="58" customHeight="1" x14ac:dyDescent="0.2">
      <c r="A98" s="37">
        <v>95</v>
      </c>
      <c r="B98" s="28" t="s">
        <v>334</v>
      </c>
      <c r="C98" s="28" t="s">
        <v>322</v>
      </c>
      <c r="D98" s="22">
        <v>45642</v>
      </c>
      <c r="E98" s="28" t="s">
        <v>335</v>
      </c>
      <c r="F98" s="23">
        <v>5010801013582</v>
      </c>
      <c r="G98" s="24" t="s">
        <v>54</v>
      </c>
      <c r="H98" s="25">
        <v>2592000</v>
      </c>
      <c r="I98" s="26">
        <v>1942380</v>
      </c>
      <c r="J98" s="27">
        <f>IFERROR(ROUNDDOWN(I98/H98,3),"-")</f>
        <v>0.749</v>
      </c>
      <c r="K98" s="28" t="s">
        <v>73</v>
      </c>
    </row>
    <row r="99" spans="1:11" s="29" customFormat="1" ht="58" customHeight="1" x14ac:dyDescent="0.2">
      <c r="A99" s="37">
        <v>96</v>
      </c>
      <c r="B99" s="28" t="s">
        <v>336</v>
      </c>
      <c r="C99" s="28" t="s">
        <v>222</v>
      </c>
      <c r="D99" s="22">
        <v>45642</v>
      </c>
      <c r="E99" s="34" t="s">
        <v>337</v>
      </c>
      <c r="F99" s="23">
        <v>9010601024842</v>
      </c>
      <c r="G99" s="24" t="s">
        <v>54</v>
      </c>
      <c r="H99" s="25">
        <v>2035000</v>
      </c>
      <c r="I99" s="26">
        <v>1980000</v>
      </c>
      <c r="J99" s="27">
        <f>IFERROR(ROUNDDOWN(I99/H99,3),"-")</f>
        <v>0.97199999999999998</v>
      </c>
      <c r="K99" s="28"/>
    </row>
    <row r="100" spans="1:11" s="29" customFormat="1" ht="58" customHeight="1" x14ac:dyDescent="0.2">
      <c r="A100" s="37">
        <v>97</v>
      </c>
      <c r="B100" s="28" t="s">
        <v>338</v>
      </c>
      <c r="C100" s="28" t="s">
        <v>327</v>
      </c>
      <c r="D100" s="22">
        <v>45642</v>
      </c>
      <c r="E100" s="28" t="s">
        <v>339</v>
      </c>
      <c r="F100" s="23">
        <v>5020001012707</v>
      </c>
      <c r="G100" s="24" t="s">
        <v>54</v>
      </c>
      <c r="H100" s="25">
        <v>2142697</v>
      </c>
      <c r="I100" s="26">
        <v>1993927</v>
      </c>
      <c r="J100" s="27">
        <f>IFERROR(ROUNDDOWN(I100/H100,3),"-")</f>
        <v>0.93</v>
      </c>
      <c r="K100" s="28" t="s">
        <v>68</v>
      </c>
    </row>
    <row r="101" spans="1:11" s="29" customFormat="1" ht="58" customHeight="1" x14ac:dyDescent="0.2">
      <c r="A101" s="37">
        <v>98</v>
      </c>
      <c r="B101" s="28" t="s">
        <v>340</v>
      </c>
      <c r="C101" s="28" t="s">
        <v>341</v>
      </c>
      <c r="D101" s="22">
        <v>45642</v>
      </c>
      <c r="E101" s="28" t="s">
        <v>342</v>
      </c>
      <c r="F101" s="23">
        <v>5010001087238</v>
      </c>
      <c r="G101" s="24" t="s">
        <v>54</v>
      </c>
      <c r="H101" s="25">
        <v>2015921</v>
      </c>
      <c r="I101" s="26">
        <v>2015921</v>
      </c>
      <c r="J101" s="27">
        <f>IFERROR(ROUNDDOWN(I101/H101,3),"-")</f>
        <v>1</v>
      </c>
      <c r="K101" s="28"/>
    </row>
    <row r="102" spans="1:11" s="29" customFormat="1" ht="58" customHeight="1" x14ac:dyDescent="0.2">
      <c r="A102" s="37">
        <v>99</v>
      </c>
      <c r="B102" s="28" t="s">
        <v>343</v>
      </c>
      <c r="C102" s="28" t="s">
        <v>322</v>
      </c>
      <c r="D102" s="22">
        <v>45642</v>
      </c>
      <c r="E102" s="28" t="s">
        <v>344</v>
      </c>
      <c r="F102" s="23">
        <v>5030001055465</v>
      </c>
      <c r="G102" s="24" t="s">
        <v>54</v>
      </c>
      <c r="H102" s="25">
        <v>3251832</v>
      </c>
      <c r="I102" s="26">
        <v>2325407</v>
      </c>
      <c r="J102" s="27">
        <f>IFERROR(ROUNDDOWN(I102/H102,3),"-")</f>
        <v>0.71499999999999997</v>
      </c>
      <c r="K102" s="28" t="s">
        <v>73</v>
      </c>
    </row>
    <row r="103" spans="1:11" s="29" customFormat="1" ht="58" customHeight="1" x14ac:dyDescent="0.2">
      <c r="A103" s="37">
        <v>100</v>
      </c>
      <c r="B103" s="28" t="s">
        <v>345</v>
      </c>
      <c r="C103" s="34" t="s">
        <v>256</v>
      </c>
      <c r="D103" s="22">
        <v>45642</v>
      </c>
      <c r="E103" s="34" t="s">
        <v>346</v>
      </c>
      <c r="F103" s="23">
        <v>9240001001527</v>
      </c>
      <c r="G103" s="24" t="s">
        <v>54</v>
      </c>
      <c r="H103" s="25">
        <v>3432000</v>
      </c>
      <c r="I103" s="26">
        <v>2854500</v>
      </c>
      <c r="J103" s="27">
        <f>IFERROR(ROUNDDOWN(I103/H103,3),"-")</f>
        <v>0.83099999999999996</v>
      </c>
      <c r="K103" s="28"/>
    </row>
    <row r="104" spans="1:11" s="29" customFormat="1" ht="58" customHeight="1" x14ac:dyDescent="0.2">
      <c r="A104" s="37">
        <v>101</v>
      </c>
      <c r="B104" s="28" t="s">
        <v>347</v>
      </c>
      <c r="C104" s="28" t="s">
        <v>348</v>
      </c>
      <c r="D104" s="22">
        <v>45642</v>
      </c>
      <c r="E104" s="28" t="s">
        <v>349</v>
      </c>
      <c r="F104" s="23">
        <v>5360001009256</v>
      </c>
      <c r="G104" s="24" t="s">
        <v>54</v>
      </c>
      <c r="H104" s="25">
        <v>3471600</v>
      </c>
      <c r="I104" s="26">
        <v>2999700</v>
      </c>
      <c r="J104" s="27">
        <f>IFERROR(ROUNDDOWN(I104/H104,3),"-")</f>
        <v>0.86399999999999999</v>
      </c>
      <c r="K104" s="28" t="s">
        <v>73</v>
      </c>
    </row>
    <row r="105" spans="1:11" s="29" customFormat="1" ht="58" customHeight="1" x14ac:dyDescent="0.2">
      <c r="A105" s="37">
        <v>102</v>
      </c>
      <c r="B105" s="28" t="s">
        <v>350</v>
      </c>
      <c r="C105" s="28" t="s">
        <v>253</v>
      </c>
      <c r="D105" s="22">
        <v>45642</v>
      </c>
      <c r="E105" s="28" t="s">
        <v>351</v>
      </c>
      <c r="F105" s="23">
        <v>1120101003418</v>
      </c>
      <c r="G105" s="24" t="s">
        <v>54</v>
      </c>
      <c r="H105" s="25">
        <v>3349500</v>
      </c>
      <c r="I105" s="26">
        <v>3043260</v>
      </c>
      <c r="J105" s="27">
        <f>IFERROR(ROUNDDOWN(I105/H105,3),"-")</f>
        <v>0.90800000000000003</v>
      </c>
      <c r="K105" s="28" t="s">
        <v>68</v>
      </c>
    </row>
    <row r="106" spans="1:11" s="29" customFormat="1" ht="58" customHeight="1" x14ac:dyDescent="0.2">
      <c r="A106" s="37">
        <v>103</v>
      </c>
      <c r="B106" s="28" t="s">
        <v>352</v>
      </c>
      <c r="C106" s="28" t="s">
        <v>353</v>
      </c>
      <c r="D106" s="22">
        <v>45642</v>
      </c>
      <c r="E106" s="28" t="s">
        <v>354</v>
      </c>
      <c r="F106" s="23">
        <v>1010001012983</v>
      </c>
      <c r="G106" s="24" t="s">
        <v>54</v>
      </c>
      <c r="H106" s="25">
        <v>4485250</v>
      </c>
      <c r="I106" s="26">
        <v>3106400</v>
      </c>
      <c r="J106" s="27">
        <f>IFERROR(ROUNDDOWN(I106/H106,3),"-")</f>
        <v>0.69199999999999995</v>
      </c>
      <c r="K106" s="28" t="s">
        <v>355</v>
      </c>
    </row>
    <row r="107" spans="1:11" s="29" customFormat="1" ht="58" customHeight="1" x14ac:dyDescent="0.2">
      <c r="A107" s="37">
        <v>104</v>
      </c>
      <c r="B107" s="28" t="s">
        <v>356</v>
      </c>
      <c r="C107" s="28" t="s">
        <v>253</v>
      </c>
      <c r="D107" s="22">
        <v>45642</v>
      </c>
      <c r="E107" s="28" t="s">
        <v>351</v>
      </c>
      <c r="F107" s="23">
        <v>1120101003418</v>
      </c>
      <c r="G107" s="24" t="s">
        <v>54</v>
      </c>
      <c r="H107" s="25">
        <v>3696000</v>
      </c>
      <c r="I107" s="26">
        <v>3336960</v>
      </c>
      <c r="J107" s="27">
        <f>IFERROR(ROUNDDOWN(I107/H107,3),"-")</f>
        <v>0.90200000000000002</v>
      </c>
      <c r="K107" s="28" t="s">
        <v>68</v>
      </c>
    </row>
    <row r="108" spans="1:11" s="29" customFormat="1" ht="58" customHeight="1" x14ac:dyDescent="0.2">
      <c r="A108" s="37">
        <v>105</v>
      </c>
      <c r="B108" s="28" t="s">
        <v>357</v>
      </c>
      <c r="C108" s="28" t="s">
        <v>327</v>
      </c>
      <c r="D108" s="22">
        <v>45642</v>
      </c>
      <c r="E108" s="28" t="s">
        <v>358</v>
      </c>
      <c r="F108" s="23">
        <v>1020001024160</v>
      </c>
      <c r="G108" s="24" t="s">
        <v>54</v>
      </c>
      <c r="H108" s="25">
        <v>6430533</v>
      </c>
      <c r="I108" s="26">
        <v>3900025</v>
      </c>
      <c r="J108" s="27">
        <f>IFERROR(ROUNDDOWN(I108/H108,3),"-")</f>
        <v>0.60599999999999998</v>
      </c>
      <c r="K108" s="28" t="s">
        <v>68</v>
      </c>
    </row>
    <row r="109" spans="1:11" s="29" customFormat="1" ht="58" customHeight="1" x14ac:dyDescent="0.2">
      <c r="A109" s="37">
        <v>106</v>
      </c>
      <c r="B109" s="28" t="s">
        <v>359</v>
      </c>
      <c r="C109" s="28" t="s">
        <v>322</v>
      </c>
      <c r="D109" s="22">
        <v>45642</v>
      </c>
      <c r="E109" s="28" t="s">
        <v>360</v>
      </c>
      <c r="F109" s="23">
        <v>5011601000358</v>
      </c>
      <c r="G109" s="24" t="s">
        <v>54</v>
      </c>
      <c r="H109" s="25">
        <v>5767200</v>
      </c>
      <c r="I109" s="26">
        <v>3936600</v>
      </c>
      <c r="J109" s="27">
        <f>IFERROR(ROUNDDOWN(I109/H109,3),"-")</f>
        <v>0.68200000000000005</v>
      </c>
      <c r="K109" s="28" t="s">
        <v>73</v>
      </c>
    </row>
    <row r="110" spans="1:11" s="29" customFormat="1" ht="58" customHeight="1" x14ac:dyDescent="0.2">
      <c r="A110" s="37">
        <v>107</v>
      </c>
      <c r="B110" s="28" t="s">
        <v>361</v>
      </c>
      <c r="C110" s="28" t="s">
        <v>327</v>
      </c>
      <c r="D110" s="22">
        <v>45642</v>
      </c>
      <c r="E110" s="28" t="s">
        <v>323</v>
      </c>
      <c r="F110" s="23">
        <v>7021001040786</v>
      </c>
      <c r="G110" s="24" t="s">
        <v>54</v>
      </c>
      <c r="H110" s="25">
        <v>5936769</v>
      </c>
      <c r="I110" s="26">
        <v>4273682</v>
      </c>
      <c r="J110" s="27">
        <f>IFERROR(ROUNDDOWN(I110/H110,3),"-")</f>
        <v>0.71899999999999997</v>
      </c>
      <c r="K110" s="28" t="s">
        <v>68</v>
      </c>
    </row>
    <row r="111" spans="1:11" s="29" customFormat="1" ht="58" customHeight="1" x14ac:dyDescent="0.2">
      <c r="A111" s="37">
        <v>108</v>
      </c>
      <c r="B111" s="28" t="s">
        <v>362</v>
      </c>
      <c r="C111" s="28" t="s">
        <v>327</v>
      </c>
      <c r="D111" s="22">
        <v>45642</v>
      </c>
      <c r="E111" s="28" t="s">
        <v>363</v>
      </c>
      <c r="F111" s="23">
        <v>3020001027153</v>
      </c>
      <c r="G111" s="24" t="s">
        <v>54</v>
      </c>
      <c r="H111" s="25">
        <v>6833725</v>
      </c>
      <c r="I111" s="26">
        <v>4777055</v>
      </c>
      <c r="J111" s="27">
        <f>IFERROR(ROUNDDOWN(I111/H111,3),"-")</f>
        <v>0.69899999999999995</v>
      </c>
      <c r="K111" s="28" t="s">
        <v>68</v>
      </c>
    </row>
    <row r="112" spans="1:11" s="29" customFormat="1" ht="58" customHeight="1" x14ac:dyDescent="0.2">
      <c r="A112" s="37">
        <v>109</v>
      </c>
      <c r="B112" s="28" t="s">
        <v>364</v>
      </c>
      <c r="C112" s="28" t="s">
        <v>322</v>
      </c>
      <c r="D112" s="22">
        <v>45642</v>
      </c>
      <c r="E112" s="28" t="s">
        <v>365</v>
      </c>
      <c r="F112" s="23">
        <v>4030001008028</v>
      </c>
      <c r="G112" s="24" t="s">
        <v>54</v>
      </c>
      <c r="H112" s="25">
        <v>6895324</v>
      </c>
      <c r="I112" s="26">
        <v>5269526</v>
      </c>
      <c r="J112" s="27">
        <f>IFERROR(ROUNDDOWN(I112/H112,3),"-")</f>
        <v>0.76400000000000001</v>
      </c>
      <c r="K112" s="28" t="s">
        <v>73</v>
      </c>
    </row>
    <row r="113" spans="1:11" s="29" customFormat="1" ht="58" customHeight="1" x14ac:dyDescent="0.2">
      <c r="A113" s="37">
        <v>110</v>
      </c>
      <c r="B113" s="28" t="s">
        <v>366</v>
      </c>
      <c r="C113" s="28" t="s">
        <v>327</v>
      </c>
      <c r="D113" s="22">
        <v>45642</v>
      </c>
      <c r="E113" s="28" t="s">
        <v>367</v>
      </c>
      <c r="F113" s="23">
        <v>9012801003072</v>
      </c>
      <c r="G113" s="24" t="s">
        <v>54</v>
      </c>
      <c r="H113" s="25">
        <v>7899940</v>
      </c>
      <c r="I113" s="26">
        <v>5550305</v>
      </c>
      <c r="J113" s="27">
        <f>IFERROR(ROUNDDOWN(I113/H113,3),"-")</f>
        <v>0.70199999999999996</v>
      </c>
      <c r="K113" s="28" t="s">
        <v>68</v>
      </c>
    </row>
    <row r="114" spans="1:11" s="29" customFormat="1" ht="58" customHeight="1" x14ac:dyDescent="0.2">
      <c r="A114" s="37">
        <v>111</v>
      </c>
      <c r="B114" s="28" t="s">
        <v>368</v>
      </c>
      <c r="C114" s="28" t="s">
        <v>322</v>
      </c>
      <c r="D114" s="22">
        <v>45642</v>
      </c>
      <c r="E114" s="28" t="s">
        <v>367</v>
      </c>
      <c r="F114" s="23">
        <v>9012801003072</v>
      </c>
      <c r="G114" s="24" t="s">
        <v>54</v>
      </c>
      <c r="H114" s="25">
        <v>11117088</v>
      </c>
      <c r="I114" s="26">
        <v>6954793</v>
      </c>
      <c r="J114" s="27">
        <f>IFERROR(ROUNDDOWN(I114/H114,3),"-")</f>
        <v>0.625</v>
      </c>
      <c r="K114" s="28" t="s">
        <v>73</v>
      </c>
    </row>
    <row r="115" spans="1:11" s="29" customFormat="1" ht="58" customHeight="1" x14ac:dyDescent="0.2">
      <c r="A115" s="37">
        <v>112</v>
      </c>
      <c r="B115" s="28" t="s">
        <v>369</v>
      </c>
      <c r="C115" s="28" t="s">
        <v>322</v>
      </c>
      <c r="D115" s="22">
        <v>45642</v>
      </c>
      <c r="E115" s="28" t="s">
        <v>370</v>
      </c>
      <c r="F115" s="23">
        <v>3010001048828</v>
      </c>
      <c r="G115" s="24" t="s">
        <v>54</v>
      </c>
      <c r="H115" s="25">
        <v>11221005</v>
      </c>
      <c r="I115" s="26" ph="1">
        <v>7760221</v>
      </c>
      <c r="J115" s="27">
        <f>IFERROR(ROUNDDOWN(I115/H115,3),"-")</f>
        <v>0.69099999999999995</v>
      </c>
      <c r="K115" s="28" t="s">
        <v>73</v>
      </c>
    </row>
    <row r="116" spans="1:11" s="29" customFormat="1" ht="58" customHeight="1" x14ac:dyDescent="0.2">
      <c r="A116" s="37">
        <v>113</v>
      </c>
      <c r="B116" s="28" t="s">
        <v>371</v>
      </c>
      <c r="C116" s="28" t="s">
        <v>322</v>
      </c>
      <c r="D116" s="22">
        <v>45642</v>
      </c>
      <c r="E116" s="28" t="s">
        <v>372</v>
      </c>
      <c r="F116" s="23">
        <v>5180001022946</v>
      </c>
      <c r="G116" s="24" t="s">
        <v>54</v>
      </c>
      <c r="H116" s="25">
        <v>11499472</v>
      </c>
      <c r="I116" s="26">
        <v>8043039</v>
      </c>
      <c r="J116" s="27">
        <f>IFERROR(ROUNDDOWN(I116/H116,3),"-")</f>
        <v>0.69899999999999995</v>
      </c>
      <c r="K116" s="28" t="s">
        <v>73</v>
      </c>
    </row>
    <row r="117" spans="1:11" s="29" customFormat="1" ht="77" customHeight="1" x14ac:dyDescent="0.2">
      <c r="A117" s="37">
        <v>114</v>
      </c>
      <c r="B117" s="28" t="s">
        <v>373</v>
      </c>
      <c r="C117" s="28" t="s">
        <v>322</v>
      </c>
      <c r="D117" s="22">
        <v>45642</v>
      </c>
      <c r="E117" s="28" t="s">
        <v>363</v>
      </c>
      <c r="F117" s="23">
        <v>3020001027153</v>
      </c>
      <c r="G117" s="24" t="s">
        <v>54</v>
      </c>
      <c r="H117" s="25">
        <v>12159933</v>
      </c>
      <c r="I117" s="26">
        <v>9229435</v>
      </c>
      <c r="J117" s="27">
        <f>IFERROR(ROUNDDOWN(I117/H117,3),"-")</f>
        <v>0.75900000000000001</v>
      </c>
      <c r="K117" s="28" t="s">
        <v>73</v>
      </c>
    </row>
    <row r="118" spans="1:11" s="29" customFormat="1" ht="58" customHeight="1" x14ac:dyDescent="0.2">
      <c r="A118" s="37">
        <v>115</v>
      </c>
      <c r="B118" s="28" t="s">
        <v>374</v>
      </c>
      <c r="C118" s="28" t="s">
        <v>84</v>
      </c>
      <c r="D118" s="22">
        <v>45642</v>
      </c>
      <c r="E118" s="28" t="s">
        <v>267</v>
      </c>
      <c r="F118" s="23">
        <v>7010401022916</v>
      </c>
      <c r="G118" s="24" t="s">
        <v>54</v>
      </c>
      <c r="H118" s="25">
        <v>15631000</v>
      </c>
      <c r="I118" s="26">
        <v>15400000</v>
      </c>
      <c r="J118" s="27">
        <f>IFERROR(ROUNDDOWN(I118/H118,3),"-")</f>
        <v>0.98499999999999999</v>
      </c>
      <c r="K118" s="28"/>
    </row>
    <row r="119" spans="1:11" s="29" customFormat="1" ht="58" customHeight="1" x14ac:dyDescent="0.2">
      <c r="A119" s="37">
        <v>116</v>
      </c>
      <c r="B119" s="28" t="s">
        <v>55</v>
      </c>
      <c r="C119" s="28" t="s">
        <v>56</v>
      </c>
      <c r="D119" s="22">
        <v>45642</v>
      </c>
      <c r="E119" s="28" t="s">
        <v>57</v>
      </c>
      <c r="F119" s="23">
        <v>9010001191011</v>
      </c>
      <c r="G119" s="24" t="s">
        <v>54</v>
      </c>
      <c r="H119" s="25">
        <v>53858070</v>
      </c>
      <c r="I119" s="26">
        <v>46018890</v>
      </c>
      <c r="J119" s="27">
        <f>IFERROR(ROUNDDOWN(I119/H119,3),"-")</f>
        <v>0.85399999999999998</v>
      </c>
      <c r="K119" s="28" t="s">
        <v>58</v>
      </c>
    </row>
    <row r="120" spans="1:11" s="29" customFormat="1" ht="58" customHeight="1" x14ac:dyDescent="0.2">
      <c r="A120" s="37">
        <v>117</v>
      </c>
      <c r="B120" s="34" t="s">
        <v>375</v>
      </c>
      <c r="C120" s="34" t="s">
        <v>376</v>
      </c>
      <c r="D120" s="22">
        <v>45643</v>
      </c>
      <c r="E120" s="34" t="s">
        <v>231</v>
      </c>
      <c r="F120" s="32">
        <v>1011101015050</v>
      </c>
      <c r="G120" s="24" t="s">
        <v>54</v>
      </c>
      <c r="H120" s="25">
        <v>3300000</v>
      </c>
      <c r="I120" s="26">
        <v>1320000</v>
      </c>
      <c r="J120" s="27">
        <f>IFERROR(ROUNDDOWN(I120/H120,3),"-")</f>
        <v>0.4</v>
      </c>
      <c r="K120" s="28" t="s">
        <v>377</v>
      </c>
    </row>
    <row r="121" spans="1:11" s="29" customFormat="1" ht="58" customHeight="1" x14ac:dyDescent="0.2">
      <c r="A121" s="37">
        <v>118</v>
      </c>
      <c r="B121" s="28" t="s">
        <v>378</v>
      </c>
      <c r="C121" s="28" t="s">
        <v>107</v>
      </c>
      <c r="D121" s="22">
        <v>45643</v>
      </c>
      <c r="E121" s="28" t="s">
        <v>379</v>
      </c>
      <c r="F121" s="23">
        <v>7100001005634</v>
      </c>
      <c r="G121" s="24" t="s">
        <v>54</v>
      </c>
      <c r="H121" s="25">
        <v>1842600</v>
      </c>
      <c r="I121" s="26">
        <v>1735487</v>
      </c>
      <c r="J121" s="27">
        <f>IFERROR(ROUNDDOWN(I121/H121,3),"-")</f>
        <v>0.94099999999999995</v>
      </c>
      <c r="K121" s="28" t="s">
        <v>68</v>
      </c>
    </row>
    <row r="122" spans="1:11" s="29" customFormat="1" ht="58" customHeight="1" x14ac:dyDescent="0.2">
      <c r="A122" s="37">
        <v>119</v>
      </c>
      <c r="B122" s="28" t="s">
        <v>380</v>
      </c>
      <c r="C122" s="28" t="s">
        <v>381</v>
      </c>
      <c r="D122" s="22">
        <v>45643</v>
      </c>
      <c r="E122" s="28" t="s">
        <v>382</v>
      </c>
      <c r="F122" s="23">
        <v>5230001005169</v>
      </c>
      <c r="G122" s="24" t="s">
        <v>54</v>
      </c>
      <c r="H122" s="25">
        <v>2904000</v>
      </c>
      <c r="I122" s="26">
        <v>2632080</v>
      </c>
      <c r="J122" s="27">
        <f>IFERROR(ROUNDDOWN(I122/H122,3),"-")</f>
        <v>0.90600000000000003</v>
      </c>
      <c r="K122" s="28" t="s">
        <v>68</v>
      </c>
    </row>
    <row r="123" spans="1:11" s="29" customFormat="1" ht="58" customHeight="1" x14ac:dyDescent="0.2">
      <c r="A123" s="37">
        <v>120</v>
      </c>
      <c r="B123" s="28" t="s">
        <v>383</v>
      </c>
      <c r="C123" s="28" t="s">
        <v>327</v>
      </c>
      <c r="D123" s="22">
        <v>45643</v>
      </c>
      <c r="E123" s="28" t="s">
        <v>384</v>
      </c>
      <c r="F123" s="23">
        <v>4021001041192</v>
      </c>
      <c r="G123" s="24" t="s">
        <v>54</v>
      </c>
      <c r="H123" s="25">
        <v>3015020</v>
      </c>
      <c r="I123" s="26">
        <v>2820920</v>
      </c>
      <c r="J123" s="27">
        <f>IFERROR(ROUNDDOWN(I123/H123,3),"-")</f>
        <v>0.93500000000000005</v>
      </c>
      <c r="K123" s="28" t="s">
        <v>68</v>
      </c>
    </row>
    <row r="124" spans="1:11" s="29" customFormat="1" ht="58" customHeight="1" x14ac:dyDescent="0.2">
      <c r="A124" s="37">
        <v>121</v>
      </c>
      <c r="B124" s="28" t="s">
        <v>385</v>
      </c>
      <c r="C124" s="28" t="s">
        <v>84</v>
      </c>
      <c r="D124" s="22">
        <v>45643</v>
      </c>
      <c r="E124" s="28" t="s">
        <v>386</v>
      </c>
      <c r="F124" s="23">
        <v>8010501050089</v>
      </c>
      <c r="G124" s="24" t="s">
        <v>54</v>
      </c>
      <c r="H124" s="25">
        <v>4988830</v>
      </c>
      <c r="I124" s="26">
        <v>4792362</v>
      </c>
      <c r="J124" s="27">
        <f>IFERROR(ROUNDDOWN(I124/H124,3),"-")</f>
        <v>0.96</v>
      </c>
      <c r="K124" s="28"/>
    </row>
    <row r="125" spans="1:11" s="29" customFormat="1" ht="58" customHeight="1" x14ac:dyDescent="0.2">
      <c r="A125" s="37">
        <v>122</v>
      </c>
      <c r="B125" s="28" t="s">
        <v>387</v>
      </c>
      <c r="C125" s="28" t="s">
        <v>381</v>
      </c>
      <c r="D125" s="22">
        <v>45643</v>
      </c>
      <c r="E125" s="28" t="s">
        <v>388</v>
      </c>
      <c r="F125" s="23">
        <v>4230001002828</v>
      </c>
      <c r="G125" s="24" t="s">
        <v>54</v>
      </c>
      <c r="H125" s="25">
        <v>5459520</v>
      </c>
      <c r="I125" s="26">
        <v>5105760</v>
      </c>
      <c r="J125" s="27">
        <f>IFERROR(ROUNDDOWN(I125/H125,3),"-")</f>
        <v>0.93500000000000005</v>
      </c>
      <c r="K125" s="28" t="s">
        <v>68</v>
      </c>
    </row>
    <row r="126" spans="1:11" s="29" customFormat="1" ht="58" customHeight="1" x14ac:dyDescent="0.2">
      <c r="A126" s="37">
        <v>123</v>
      </c>
      <c r="B126" s="28" t="s">
        <v>389</v>
      </c>
      <c r="C126" s="28" t="s">
        <v>107</v>
      </c>
      <c r="D126" s="22">
        <v>45643</v>
      </c>
      <c r="E126" s="28" t="s">
        <v>390</v>
      </c>
      <c r="F126" s="23">
        <v>1100001001333</v>
      </c>
      <c r="G126" s="24" t="s">
        <v>54</v>
      </c>
      <c r="H126" s="25">
        <v>5873902</v>
      </c>
      <c r="I126" s="26">
        <v>5109719</v>
      </c>
      <c r="J126" s="27">
        <f>IFERROR(ROUNDDOWN(I126/H126,3),"-")</f>
        <v>0.86899999999999999</v>
      </c>
      <c r="K126" s="28" t="s">
        <v>68</v>
      </c>
    </row>
    <row r="127" spans="1:11" s="29" customFormat="1" ht="58" customHeight="1" x14ac:dyDescent="0.2">
      <c r="A127" s="37">
        <v>124</v>
      </c>
      <c r="B127" s="34" t="s">
        <v>391</v>
      </c>
      <c r="C127" s="34" t="s">
        <v>274</v>
      </c>
      <c r="D127" s="22">
        <v>45643</v>
      </c>
      <c r="E127" s="34" t="s">
        <v>67</v>
      </c>
      <c r="F127" s="32">
        <v>2260002021776</v>
      </c>
      <c r="G127" s="24" t="s">
        <v>54</v>
      </c>
      <c r="H127" s="25">
        <v>8800000</v>
      </c>
      <c r="I127" s="26">
        <v>7557600</v>
      </c>
      <c r="J127" s="27">
        <f>IFERROR(ROUNDDOWN(I127/H127,3),"-")</f>
        <v>0.85799999999999998</v>
      </c>
      <c r="K127" s="28" t="s">
        <v>73</v>
      </c>
    </row>
    <row r="128" spans="1:11" s="29" customFormat="1" ht="58" customHeight="1" x14ac:dyDescent="0.2">
      <c r="A128" s="37">
        <v>125</v>
      </c>
      <c r="B128" s="28" t="s">
        <v>392</v>
      </c>
      <c r="C128" s="28" t="s">
        <v>84</v>
      </c>
      <c r="D128" s="22">
        <v>45643</v>
      </c>
      <c r="E128" s="28" t="s">
        <v>393</v>
      </c>
      <c r="F128" s="23">
        <v>7010401022916</v>
      </c>
      <c r="G128" s="24" t="s">
        <v>54</v>
      </c>
      <c r="H128" s="25">
        <v>8940538</v>
      </c>
      <c r="I128" s="26">
        <v>8399838</v>
      </c>
      <c r="J128" s="27">
        <f>IFERROR(ROUNDDOWN(I128/H128,3),"-")</f>
        <v>0.93899999999999995</v>
      </c>
      <c r="K128" s="28" t="s">
        <v>394</v>
      </c>
    </row>
    <row r="129" spans="1:11" s="29" customFormat="1" ht="58" customHeight="1" x14ac:dyDescent="0.2">
      <c r="A129" s="37">
        <v>126</v>
      </c>
      <c r="B129" s="28" t="s">
        <v>395</v>
      </c>
      <c r="C129" s="28" t="s">
        <v>84</v>
      </c>
      <c r="D129" s="22">
        <v>45643</v>
      </c>
      <c r="E129" s="28" t="s">
        <v>396</v>
      </c>
      <c r="F129" s="23">
        <v>9012301002748</v>
      </c>
      <c r="G129" s="24" t="s">
        <v>54</v>
      </c>
      <c r="H129" s="25">
        <v>17607040</v>
      </c>
      <c r="I129" s="26">
        <v>16885000</v>
      </c>
      <c r="J129" s="27">
        <f>IFERROR(ROUNDDOWN(I129/H129,3),"-")</f>
        <v>0.95799999999999996</v>
      </c>
      <c r="K129" s="28"/>
    </row>
    <row r="130" spans="1:11" s="29" customFormat="1" ht="58" customHeight="1" x14ac:dyDescent="0.2">
      <c r="A130" s="37">
        <v>127</v>
      </c>
      <c r="B130" s="28" t="s">
        <v>397</v>
      </c>
      <c r="C130" s="28" t="s">
        <v>398</v>
      </c>
      <c r="D130" s="22">
        <v>45643</v>
      </c>
      <c r="E130" s="28" t="s">
        <v>399</v>
      </c>
      <c r="F130" s="23">
        <v>7060002025124</v>
      </c>
      <c r="G130" s="24" t="s">
        <v>54</v>
      </c>
      <c r="H130" s="25">
        <v>43428000</v>
      </c>
      <c r="I130" s="26">
        <v>38175280</v>
      </c>
      <c r="J130" s="27">
        <f>IFERROR(ROUNDDOWN(I130/H130,3),"-")</f>
        <v>0.879</v>
      </c>
      <c r="K130" s="28" t="s">
        <v>73</v>
      </c>
    </row>
    <row r="131" spans="1:11" s="29" customFormat="1" ht="58" customHeight="1" x14ac:dyDescent="0.2">
      <c r="A131" s="37">
        <v>128</v>
      </c>
      <c r="B131" s="28" t="s">
        <v>400</v>
      </c>
      <c r="C131" s="28" t="s">
        <v>348</v>
      </c>
      <c r="D131" s="22">
        <v>45644</v>
      </c>
      <c r="E131" s="28" t="s">
        <v>401</v>
      </c>
      <c r="F131" s="23">
        <v>7360001008917</v>
      </c>
      <c r="G131" s="24" t="s">
        <v>54</v>
      </c>
      <c r="H131" s="25">
        <v>1600415</v>
      </c>
      <c r="I131" s="26">
        <v>1140750</v>
      </c>
      <c r="J131" s="27">
        <f>IFERROR(ROUNDDOWN(I131/H131,3),"-")</f>
        <v>0.71199999999999997</v>
      </c>
      <c r="K131" s="28" t="s">
        <v>73</v>
      </c>
    </row>
    <row r="132" spans="1:11" s="29" customFormat="1" ht="58" customHeight="1" x14ac:dyDescent="0.2">
      <c r="A132" s="37">
        <v>129</v>
      </c>
      <c r="B132" s="28" t="s">
        <v>402</v>
      </c>
      <c r="C132" s="28" t="s">
        <v>251</v>
      </c>
      <c r="D132" s="22">
        <v>45644</v>
      </c>
      <c r="E132" s="28" t="s">
        <v>403</v>
      </c>
      <c r="F132" s="23" t="s">
        <v>64</v>
      </c>
      <c r="G132" s="24" t="s">
        <v>54</v>
      </c>
      <c r="H132" s="25">
        <v>2144166</v>
      </c>
      <c r="I132" s="26">
        <v>1485000</v>
      </c>
      <c r="J132" s="27">
        <f>IFERROR(ROUNDDOWN(I132/H132,3),"-")</f>
        <v>0.69199999999999995</v>
      </c>
      <c r="K132" s="28"/>
    </row>
    <row r="133" spans="1:11" s="29" customFormat="1" ht="58" customHeight="1" x14ac:dyDescent="0.2">
      <c r="A133" s="37">
        <v>130</v>
      </c>
      <c r="B133" s="28" t="s">
        <v>404</v>
      </c>
      <c r="C133" s="28" t="s">
        <v>348</v>
      </c>
      <c r="D133" s="22">
        <v>45644</v>
      </c>
      <c r="E133" s="28" t="s">
        <v>405</v>
      </c>
      <c r="F133" s="23">
        <v>3360002002963</v>
      </c>
      <c r="G133" s="24" t="s">
        <v>54</v>
      </c>
      <c r="H133" s="25">
        <v>1736532</v>
      </c>
      <c r="I133" s="26">
        <v>1490184</v>
      </c>
      <c r="J133" s="27">
        <f>IFERROR(ROUNDDOWN(I133/H133,3),"-")</f>
        <v>0.85799999999999998</v>
      </c>
      <c r="K133" s="28" t="s">
        <v>73</v>
      </c>
    </row>
    <row r="134" spans="1:11" s="29" customFormat="1" ht="77" customHeight="1" x14ac:dyDescent="0.2">
      <c r="A134" s="37">
        <v>131</v>
      </c>
      <c r="B134" s="34" t="s">
        <v>406</v>
      </c>
      <c r="C134" s="28" t="s">
        <v>407</v>
      </c>
      <c r="D134" s="22">
        <v>45644</v>
      </c>
      <c r="E134" s="28" t="s">
        <v>408</v>
      </c>
      <c r="F134" s="23">
        <v>1070001008803</v>
      </c>
      <c r="G134" s="24" t="s">
        <v>54</v>
      </c>
      <c r="H134" s="25">
        <v>2055097</v>
      </c>
      <c r="I134" s="26">
        <v>1501500</v>
      </c>
      <c r="J134" s="27">
        <f>IFERROR(ROUNDDOWN(I134/H134,3),"-")</f>
        <v>0.73</v>
      </c>
      <c r="K134" s="28" t="s">
        <v>409</v>
      </c>
    </row>
    <row r="135" spans="1:11" s="29" customFormat="1" ht="58" customHeight="1" x14ac:dyDescent="0.2">
      <c r="A135" s="37">
        <v>132</v>
      </c>
      <c r="B135" s="28" t="s">
        <v>410</v>
      </c>
      <c r="C135" s="28" t="s">
        <v>411</v>
      </c>
      <c r="D135" s="22">
        <v>45644</v>
      </c>
      <c r="E135" s="28" t="s">
        <v>412</v>
      </c>
      <c r="F135" s="23">
        <v>8170001000495</v>
      </c>
      <c r="G135" s="24" t="s">
        <v>54</v>
      </c>
      <c r="H135" s="25">
        <v>1981496</v>
      </c>
      <c r="I135" s="26">
        <v>1876248</v>
      </c>
      <c r="J135" s="27">
        <f>IFERROR(ROUNDDOWN(I135/H135,3),"-")</f>
        <v>0.94599999999999995</v>
      </c>
      <c r="K135" s="28" t="s">
        <v>68</v>
      </c>
    </row>
    <row r="136" spans="1:11" s="29" customFormat="1" ht="58" customHeight="1" x14ac:dyDescent="0.2">
      <c r="A136" s="37">
        <v>133</v>
      </c>
      <c r="B136" s="34" t="s">
        <v>413</v>
      </c>
      <c r="C136" s="34" t="s">
        <v>256</v>
      </c>
      <c r="D136" s="22">
        <v>45644</v>
      </c>
      <c r="E136" s="28" t="s">
        <v>414</v>
      </c>
      <c r="F136" s="23">
        <v>7240001002015</v>
      </c>
      <c r="G136" s="24" t="s">
        <v>54</v>
      </c>
      <c r="H136" s="25">
        <v>2091584</v>
      </c>
      <c r="I136" s="26">
        <v>1899436</v>
      </c>
      <c r="J136" s="27">
        <f>IFERROR(ROUNDDOWN(I136/H136,3),"-")</f>
        <v>0.90800000000000003</v>
      </c>
      <c r="K136" s="28"/>
    </row>
    <row r="137" spans="1:11" s="29" customFormat="1" ht="58" customHeight="1" x14ac:dyDescent="0.2">
      <c r="A137" s="37">
        <v>134</v>
      </c>
      <c r="B137" s="28" t="s">
        <v>415</v>
      </c>
      <c r="C137" s="28" t="s">
        <v>84</v>
      </c>
      <c r="D137" s="22">
        <v>45644</v>
      </c>
      <c r="E137" s="28" t="s">
        <v>416</v>
      </c>
      <c r="F137" s="23">
        <v>7010001016830</v>
      </c>
      <c r="G137" s="24" t="s">
        <v>54</v>
      </c>
      <c r="H137" s="25">
        <v>6054700</v>
      </c>
      <c r="I137" s="26">
        <v>5714445</v>
      </c>
      <c r="J137" s="27">
        <f>IFERROR(ROUNDDOWN(I137/H137,3),"-")</f>
        <v>0.94299999999999995</v>
      </c>
      <c r="K137" s="28" t="s">
        <v>417</v>
      </c>
    </row>
    <row r="138" spans="1:11" s="29" customFormat="1" ht="58" customHeight="1" x14ac:dyDescent="0.2">
      <c r="A138" s="37">
        <v>135</v>
      </c>
      <c r="B138" s="28" t="s">
        <v>418</v>
      </c>
      <c r="C138" s="28" t="s">
        <v>110</v>
      </c>
      <c r="D138" s="22">
        <v>45644</v>
      </c>
      <c r="E138" s="28" t="s">
        <v>257</v>
      </c>
      <c r="F138" s="23">
        <v>1010901011705</v>
      </c>
      <c r="G138" s="24" t="s">
        <v>54</v>
      </c>
      <c r="H138" s="25">
        <v>7999200</v>
      </c>
      <c r="I138" s="26">
        <v>6380000</v>
      </c>
      <c r="J138" s="27">
        <f>IFERROR(ROUNDDOWN(I138/H138,3),"-")</f>
        <v>0.79700000000000004</v>
      </c>
      <c r="K138" s="41"/>
    </row>
    <row r="139" spans="1:11" s="29" customFormat="1" ht="58" customHeight="1" x14ac:dyDescent="0.2">
      <c r="A139" s="37">
        <v>136</v>
      </c>
      <c r="B139" s="28" t="s">
        <v>419</v>
      </c>
      <c r="C139" s="28" t="s">
        <v>159</v>
      </c>
      <c r="D139" s="22">
        <v>45644</v>
      </c>
      <c r="E139" s="28" t="s">
        <v>420</v>
      </c>
      <c r="F139" s="23" t="s">
        <v>421</v>
      </c>
      <c r="G139" s="24" t="s">
        <v>54</v>
      </c>
      <c r="H139" s="25">
        <v>9608976</v>
      </c>
      <c r="I139" s="26">
        <v>9040460</v>
      </c>
      <c r="J139" s="27">
        <f>IFERROR(ROUNDDOWN(I139/H139,3),"-")</f>
        <v>0.94</v>
      </c>
      <c r="K139" s="28" t="s">
        <v>422</v>
      </c>
    </row>
    <row r="140" spans="1:11" s="29" customFormat="1" ht="58" customHeight="1" x14ac:dyDescent="0.2">
      <c r="A140" s="37">
        <v>137</v>
      </c>
      <c r="B140" s="28" t="s">
        <v>423</v>
      </c>
      <c r="C140" s="28" t="s">
        <v>424</v>
      </c>
      <c r="D140" s="22">
        <v>45644</v>
      </c>
      <c r="E140" s="28" t="s">
        <v>425</v>
      </c>
      <c r="F140" s="23">
        <v>6110001004660</v>
      </c>
      <c r="G140" s="24" t="s">
        <v>54</v>
      </c>
      <c r="H140" s="25">
        <v>10626000</v>
      </c>
      <c r="I140" s="26">
        <v>9654480</v>
      </c>
      <c r="J140" s="27">
        <f>IFERROR(ROUNDDOWN(I140/H140,3),"-")</f>
        <v>0.90800000000000003</v>
      </c>
      <c r="K140" s="28" t="s">
        <v>426</v>
      </c>
    </row>
    <row r="141" spans="1:11" s="29" customFormat="1" ht="58" customHeight="1" x14ac:dyDescent="0.2">
      <c r="A141" s="37">
        <v>138</v>
      </c>
      <c r="B141" s="28" t="s">
        <v>427</v>
      </c>
      <c r="C141" s="28" t="s">
        <v>159</v>
      </c>
      <c r="D141" s="22">
        <v>45644</v>
      </c>
      <c r="E141" s="28" t="s">
        <v>428</v>
      </c>
      <c r="F141" s="23">
        <v>6370001001319</v>
      </c>
      <c r="G141" s="24" t="s">
        <v>54</v>
      </c>
      <c r="H141" s="25">
        <v>10494000</v>
      </c>
      <c r="I141" s="26">
        <v>9956540</v>
      </c>
      <c r="J141" s="27">
        <f>IFERROR(ROUNDDOWN(I141/H141,3),"-")</f>
        <v>0.94799999999999995</v>
      </c>
      <c r="K141" s="28"/>
    </row>
    <row r="142" spans="1:11" s="29" customFormat="1" ht="58" customHeight="1" x14ac:dyDescent="0.2">
      <c r="A142" s="37">
        <v>139</v>
      </c>
      <c r="B142" s="28" t="s">
        <v>429</v>
      </c>
      <c r="C142" s="28" t="s">
        <v>430</v>
      </c>
      <c r="D142" s="22">
        <v>45644</v>
      </c>
      <c r="E142" s="28" t="s">
        <v>431</v>
      </c>
      <c r="F142" s="23">
        <v>2180001135973</v>
      </c>
      <c r="G142" s="24" t="s">
        <v>54</v>
      </c>
      <c r="H142" s="25">
        <v>16922157</v>
      </c>
      <c r="I142" s="26">
        <v>15914312</v>
      </c>
      <c r="J142" s="27">
        <f>IFERROR(ROUNDDOWN(I142/H142,3),"-")</f>
        <v>0.94</v>
      </c>
      <c r="K142" s="28" t="s">
        <v>73</v>
      </c>
    </row>
    <row r="143" spans="1:11" s="29" customFormat="1" ht="58" customHeight="1" x14ac:dyDescent="0.2">
      <c r="A143" s="37">
        <v>140</v>
      </c>
      <c r="B143" s="28" t="s">
        <v>432</v>
      </c>
      <c r="C143" s="28" t="s">
        <v>433</v>
      </c>
      <c r="D143" s="22">
        <v>45645</v>
      </c>
      <c r="E143" s="28" t="s">
        <v>434</v>
      </c>
      <c r="F143" s="23">
        <v>9120001085532</v>
      </c>
      <c r="G143" s="24" t="s">
        <v>54</v>
      </c>
      <c r="H143" s="25">
        <v>1958448</v>
      </c>
      <c r="I143" s="26">
        <v>704000</v>
      </c>
      <c r="J143" s="27">
        <f>IFERROR(ROUNDDOWN(I143/H143,3),"-")</f>
        <v>0.35899999999999999</v>
      </c>
      <c r="K143" s="28"/>
    </row>
    <row r="144" spans="1:11" s="29" customFormat="1" ht="58" customHeight="1" x14ac:dyDescent="0.2">
      <c r="A144" s="37">
        <v>141</v>
      </c>
      <c r="B144" s="34" t="s">
        <v>59</v>
      </c>
      <c r="C144" s="28" t="s">
        <v>435</v>
      </c>
      <c r="D144" s="22">
        <v>45645</v>
      </c>
      <c r="E144" s="20" t="s">
        <v>60</v>
      </c>
      <c r="F144" s="30">
        <v>5140001019293</v>
      </c>
      <c r="G144" s="24" t="s">
        <v>54</v>
      </c>
      <c r="H144" s="25">
        <v>1347887</v>
      </c>
      <c r="I144" s="26">
        <v>1155000</v>
      </c>
      <c r="J144" s="27">
        <f>IFERROR(ROUNDDOWN(I144/H144,3),"-")</f>
        <v>0.85599999999999998</v>
      </c>
      <c r="K144" s="28"/>
    </row>
    <row r="145" spans="1:11" s="29" customFormat="1" ht="58" customHeight="1" x14ac:dyDescent="0.2">
      <c r="A145" s="37">
        <v>142</v>
      </c>
      <c r="B145" s="28" t="s">
        <v>436</v>
      </c>
      <c r="C145" s="28" t="s">
        <v>84</v>
      </c>
      <c r="D145" s="22">
        <v>45645</v>
      </c>
      <c r="E145" s="28" t="s">
        <v>437</v>
      </c>
      <c r="F145" s="23">
        <v>9180001024039</v>
      </c>
      <c r="G145" s="24" t="s">
        <v>54</v>
      </c>
      <c r="H145" s="25">
        <v>1250480</v>
      </c>
      <c r="I145" s="26">
        <v>1243000</v>
      </c>
      <c r="J145" s="27">
        <f>IFERROR(ROUNDDOWN(I145/H145,3),"-")</f>
        <v>0.99399999999999999</v>
      </c>
      <c r="K145" s="28"/>
    </row>
    <row r="146" spans="1:11" s="29" customFormat="1" ht="58" customHeight="1" x14ac:dyDescent="0.2">
      <c r="A146" s="37">
        <v>143</v>
      </c>
      <c r="B146" s="28" t="s">
        <v>438</v>
      </c>
      <c r="C146" s="28" t="s">
        <v>322</v>
      </c>
      <c r="D146" s="22">
        <v>45645</v>
      </c>
      <c r="E146" s="28" t="s">
        <v>439</v>
      </c>
      <c r="F146" s="23">
        <v>8012801001580</v>
      </c>
      <c r="G146" s="24" t="s">
        <v>54</v>
      </c>
      <c r="H146" s="25">
        <v>1778700</v>
      </c>
      <c r="I146" s="26">
        <v>1510278</v>
      </c>
      <c r="J146" s="27">
        <f>IFERROR(ROUNDDOWN(I146/H146,3),"-")</f>
        <v>0.84899999999999998</v>
      </c>
      <c r="K146" s="28" t="s">
        <v>73</v>
      </c>
    </row>
    <row r="147" spans="1:11" s="29" customFormat="1" ht="58" customHeight="1" x14ac:dyDescent="0.2">
      <c r="A147" s="37">
        <v>144</v>
      </c>
      <c r="B147" s="28" t="s">
        <v>440</v>
      </c>
      <c r="C147" s="28" t="s">
        <v>184</v>
      </c>
      <c r="D147" s="22">
        <v>45645</v>
      </c>
      <c r="E147" s="28" t="s">
        <v>441</v>
      </c>
      <c r="F147" s="23">
        <v>4010001075210</v>
      </c>
      <c r="G147" s="24" t="s">
        <v>99</v>
      </c>
      <c r="H147" s="25">
        <v>3818612</v>
      </c>
      <c r="I147" s="26">
        <v>1639000</v>
      </c>
      <c r="J147" s="27">
        <f>IFERROR(ROUNDDOWN(I147/H147,3),"-")</f>
        <v>0.42899999999999999</v>
      </c>
      <c r="K147" s="28"/>
    </row>
    <row r="148" spans="1:11" s="29" customFormat="1" ht="58" customHeight="1" x14ac:dyDescent="0.2">
      <c r="A148" s="37">
        <v>145</v>
      </c>
      <c r="B148" s="28" t="s">
        <v>442</v>
      </c>
      <c r="C148" s="28" t="s">
        <v>322</v>
      </c>
      <c r="D148" s="22">
        <v>45645</v>
      </c>
      <c r="E148" s="28" t="s">
        <v>443</v>
      </c>
      <c r="F148" s="23">
        <v>8010401053134</v>
      </c>
      <c r="G148" s="24" t="s">
        <v>54</v>
      </c>
      <c r="H148" s="25">
        <v>1976126</v>
      </c>
      <c r="I148" s="26">
        <v>1709244</v>
      </c>
      <c r="J148" s="27">
        <f>IFERROR(ROUNDDOWN(I148/H148,3),"-")</f>
        <v>0.86399999999999999</v>
      </c>
      <c r="K148" s="28" t="s">
        <v>444</v>
      </c>
    </row>
    <row r="149" spans="1:11" s="29" customFormat="1" ht="58" customHeight="1" x14ac:dyDescent="0.2">
      <c r="A149" s="37">
        <v>146</v>
      </c>
      <c r="B149" s="28" t="s">
        <v>445</v>
      </c>
      <c r="C149" s="28" t="s">
        <v>211</v>
      </c>
      <c r="D149" s="22">
        <v>45645</v>
      </c>
      <c r="E149" s="28" t="s">
        <v>446</v>
      </c>
      <c r="F149" s="23">
        <v>4011802012863</v>
      </c>
      <c r="G149" s="24" t="s">
        <v>54</v>
      </c>
      <c r="H149" s="25">
        <v>1982200</v>
      </c>
      <c r="I149" s="26">
        <v>1925000</v>
      </c>
      <c r="J149" s="27">
        <f>IFERROR(ROUNDDOWN(I149/H149,3),"-")</f>
        <v>0.97099999999999997</v>
      </c>
      <c r="K149" s="28"/>
    </row>
    <row r="150" spans="1:11" s="29" customFormat="1" ht="58" customHeight="1" x14ac:dyDescent="0.2">
      <c r="A150" s="37">
        <v>147</v>
      </c>
      <c r="B150" s="28" t="s">
        <v>447</v>
      </c>
      <c r="C150" s="28" t="s">
        <v>448</v>
      </c>
      <c r="D150" s="22">
        <v>45645</v>
      </c>
      <c r="E150" s="34" t="s">
        <v>449</v>
      </c>
      <c r="F150" s="23">
        <v>8180001111886</v>
      </c>
      <c r="G150" s="24" t="s">
        <v>54</v>
      </c>
      <c r="H150" s="25">
        <v>2526150</v>
      </c>
      <c r="I150" s="26">
        <v>2068000</v>
      </c>
      <c r="J150" s="27">
        <f>IFERROR(ROUNDDOWN(I150/H150,3),"-")</f>
        <v>0.81799999999999995</v>
      </c>
      <c r="K150" s="28"/>
    </row>
    <row r="151" spans="1:11" s="29" customFormat="1" ht="58" customHeight="1" x14ac:dyDescent="0.2">
      <c r="A151" s="37">
        <v>148</v>
      </c>
      <c r="B151" s="28" t="s">
        <v>450</v>
      </c>
      <c r="C151" s="28" t="s">
        <v>228</v>
      </c>
      <c r="D151" s="22">
        <v>45645</v>
      </c>
      <c r="E151" s="34" t="s">
        <v>451</v>
      </c>
      <c r="F151" s="32">
        <v>8070001015768</v>
      </c>
      <c r="G151" s="24" t="s">
        <v>54</v>
      </c>
      <c r="H151" s="36">
        <v>2178000</v>
      </c>
      <c r="I151" s="36">
        <v>2079000</v>
      </c>
      <c r="J151" s="27">
        <f>IFERROR(ROUNDDOWN(I151/H151,3),"-")</f>
        <v>0.95399999999999996</v>
      </c>
      <c r="K151" s="28" t="s">
        <v>73</v>
      </c>
    </row>
    <row r="152" spans="1:11" s="29" customFormat="1" ht="58" customHeight="1" x14ac:dyDescent="0.2">
      <c r="A152" s="37">
        <v>149</v>
      </c>
      <c r="B152" s="28" t="s">
        <v>715</v>
      </c>
      <c r="C152" s="28" t="s">
        <v>322</v>
      </c>
      <c r="D152" s="22">
        <v>45645</v>
      </c>
      <c r="E152" s="28" t="s">
        <v>363</v>
      </c>
      <c r="F152" s="23">
        <v>3020001027153</v>
      </c>
      <c r="G152" s="24" t="s">
        <v>54</v>
      </c>
      <c r="H152" s="25">
        <v>3494448</v>
      </c>
      <c r="I152" s="26">
        <v>2232421</v>
      </c>
      <c r="J152" s="27">
        <f>IFERROR(ROUNDDOWN(I152/H152,3),"-")</f>
        <v>0.63800000000000001</v>
      </c>
      <c r="K152" s="28" t="s">
        <v>73</v>
      </c>
    </row>
    <row r="153" spans="1:11" s="29" customFormat="1" ht="58" customHeight="1" x14ac:dyDescent="0.2">
      <c r="A153" s="37">
        <v>150</v>
      </c>
      <c r="B153" s="28" t="s">
        <v>452</v>
      </c>
      <c r="C153" s="28" t="s">
        <v>448</v>
      </c>
      <c r="D153" s="22">
        <v>45645</v>
      </c>
      <c r="E153" s="34" t="s">
        <v>449</v>
      </c>
      <c r="F153" s="23">
        <v>8180001111886</v>
      </c>
      <c r="G153" s="24" t="s">
        <v>54</v>
      </c>
      <c r="H153" s="25">
        <v>3300000</v>
      </c>
      <c r="I153" s="26">
        <v>2728000</v>
      </c>
      <c r="J153" s="27">
        <f>IFERROR(ROUNDDOWN(I153/H153,3),"-")</f>
        <v>0.82599999999999996</v>
      </c>
      <c r="K153" s="28"/>
    </row>
    <row r="154" spans="1:11" s="29" customFormat="1" ht="58" customHeight="1" x14ac:dyDescent="0.2">
      <c r="A154" s="37">
        <v>151</v>
      </c>
      <c r="B154" s="28" t="s">
        <v>453</v>
      </c>
      <c r="C154" s="28" t="s">
        <v>84</v>
      </c>
      <c r="D154" s="22">
        <v>45645</v>
      </c>
      <c r="E154" s="28" t="s">
        <v>454</v>
      </c>
      <c r="F154" s="23">
        <v>9010001130423</v>
      </c>
      <c r="G154" s="24" t="s">
        <v>54</v>
      </c>
      <c r="H154" s="25">
        <v>4268880</v>
      </c>
      <c r="I154" s="26">
        <v>3190000</v>
      </c>
      <c r="J154" s="27">
        <f>IFERROR(ROUNDDOWN(I154/H154,3),"-")</f>
        <v>0.747</v>
      </c>
      <c r="K154" s="28"/>
    </row>
    <row r="155" spans="1:11" s="29" customFormat="1" ht="58" customHeight="1" x14ac:dyDescent="0.2">
      <c r="A155" s="37">
        <v>152</v>
      </c>
      <c r="B155" s="28" t="s">
        <v>455</v>
      </c>
      <c r="C155" s="28" t="s">
        <v>456</v>
      </c>
      <c r="D155" s="22">
        <v>45645</v>
      </c>
      <c r="E155" s="28" t="s">
        <v>457</v>
      </c>
      <c r="F155" s="23">
        <v>3010401081239</v>
      </c>
      <c r="G155" s="24" t="s">
        <v>54</v>
      </c>
      <c r="H155" s="25">
        <v>3958913</v>
      </c>
      <c r="I155" s="26">
        <v>3619000</v>
      </c>
      <c r="J155" s="27">
        <f>IFERROR(ROUNDDOWN(I155/H155,3),"-")</f>
        <v>0.91400000000000003</v>
      </c>
      <c r="K155" s="28"/>
    </row>
    <row r="156" spans="1:11" s="29" customFormat="1" ht="58" customHeight="1" x14ac:dyDescent="0.2">
      <c r="A156" s="37">
        <v>153</v>
      </c>
      <c r="B156" s="28" t="s">
        <v>458</v>
      </c>
      <c r="C156" s="28" t="s">
        <v>216</v>
      </c>
      <c r="D156" s="22">
        <v>45645</v>
      </c>
      <c r="E156" s="28" t="s">
        <v>351</v>
      </c>
      <c r="F156" s="23">
        <v>1120101003418</v>
      </c>
      <c r="G156" s="24" t="s">
        <v>54</v>
      </c>
      <c r="H156" s="25">
        <v>3920400</v>
      </c>
      <c r="I156" s="26">
        <v>3797640</v>
      </c>
      <c r="J156" s="27">
        <f>IFERROR(ROUNDDOWN(I156/H156,3),"-")</f>
        <v>0.96799999999999997</v>
      </c>
      <c r="K156" s="28" t="s">
        <v>68</v>
      </c>
    </row>
    <row r="157" spans="1:11" s="29" customFormat="1" ht="58" customHeight="1" x14ac:dyDescent="0.2">
      <c r="A157" s="37">
        <v>154</v>
      </c>
      <c r="B157" s="28" t="s">
        <v>459</v>
      </c>
      <c r="C157" s="28" t="s">
        <v>460</v>
      </c>
      <c r="D157" s="22">
        <v>45645</v>
      </c>
      <c r="E157" s="28" t="s">
        <v>461</v>
      </c>
      <c r="F157" s="23">
        <v>1340002010094</v>
      </c>
      <c r="G157" s="24" t="s">
        <v>54</v>
      </c>
      <c r="H157" s="25">
        <v>4378460</v>
      </c>
      <c r="I157" s="26">
        <v>3958900</v>
      </c>
      <c r="J157" s="27">
        <f>IFERROR(ROUNDDOWN(I157/H157,3),"-")</f>
        <v>0.90400000000000003</v>
      </c>
      <c r="K157" s="28"/>
    </row>
    <row r="158" spans="1:11" s="29" customFormat="1" ht="58" customHeight="1" x14ac:dyDescent="0.2">
      <c r="A158" s="37">
        <v>155</v>
      </c>
      <c r="B158" s="28" t="s">
        <v>462</v>
      </c>
      <c r="C158" s="28" t="s">
        <v>322</v>
      </c>
      <c r="D158" s="22">
        <v>45645</v>
      </c>
      <c r="E158" s="28" t="s">
        <v>463</v>
      </c>
      <c r="F158" s="23">
        <v>7012801000336</v>
      </c>
      <c r="G158" s="24" t="s">
        <v>54</v>
      </c>
      <c r="H158" s="25">
        <v>7733000</v>
      </c>
      <c r="I158" s="26">
        <v>5005000</v>
      </c>
      <c r="J158" s="27">
        <f>IFERROR(ROUNDDOWN(I158/H158,3),"-")</f>
        <v>0.64700000000000002</v>
      </c>
      <c r="K158" s="28" t="s">
        <v>464</v>
      </c>
    </row>
    <row r="159" spans="1:11" s="29" customFormat="1" ht="58" customHeight="1" x14ac:dyDescent="0.2">
      <c r="A159" s="37">
        <v>156</v>
      </c>
      <c r="B159" s="28" t="s">
        <v>465</v>
      </c>
      <c r="C159" s="28" t="s">
        <v>228</v>
      </c>
      <c r="D159" s="22">
        <v>45645</v>
      </c>
      <c r="E159" s="34" t="s">
        <v>466</v>
      </c>
      <c r="F159" s="32">
        <v>9070001006675</v>
      </c>
      <c r="G159" s="24" t="s">
        <v>54</v>
      </c>
      <c r="H159" s="36">
        <v>7114800</v>
      </c>
      <c r="I159" s="36">
        <v>6744540</v>
      </c>
      <c r="J159" s="27">
        <f>IFERROR(ROUNDDOWN(I159/H159,3),"-")</f>
        <v>0.94699999999999995</v>
      </c>
      <c r="K159" s="28" t="s">
        <v>73</v>
      </c>
    </row>
    <row r="160" spans="1:11" s="29" customFormat="1" ht="58" customHeight="1" x14ac:dyDescent="0.2">
      <c r="A160" s="37">
        <v>157</v>
      </c>
      <c r="B160" s="28" t="s">
        <v>467</v>
      </c>
      <c r="C160" s="28" t="s">
        <v>322</v>
      </c>
      <c r="D160" s="22">
        <v>45645</v>
      </c>
      <c r="E160" s="28" t="s">
        <v>468</v>
      </c>
      <c r="F160" s="23">
        <v>2220001003309</v>
      </c>
      <c r="G160" s="24" t="s">
        <v>54</v>
      </c>
      <c r="H160" s="25">
        <v>10560000</v>
      </c>
      <c r="I160" s="26">
        <v>9514560</v>
      </c>
      <c r="J160" s="27">
        <f>IFERROR(ROUNDDOWN(I160/H160,3),"-")</f>
        <v>0.90100000000000002</v>
      </c>
      <c r="K160" s="28" t="s">
        <v>73</v>
      </c>
    </row>
    <row r="161" spans="1:11" s="29" customFormat="1" ht="58" customHeight="1" x14ac:dyDescent="0.2">
      <c r="A161" s="37">
        <v>158</v>
      </c>
      <c r="B161" s="28" t="s">
        <v>469</v>
      </c>
      <c r="C161" s="28" t="s">
        <v>104</v>
      </c>
      <c r="D161" s="22">
        <v>45645</v>
      </c>
      <c r="E161" s="28" t="s">
        <v>718</v>
      </c>
      <c r="F161" s="23">
        <v>6430001018422</v>
      </c>
      <c r="G161" s="24" t="s">
        <v>54</v>
      </c>
      <c r="H161" s="43">
        <v>11110000</v>
      </c>
      <c r="I161" s="26">
        <v>10978000</v>
      </c>
      <c r="J161" s="27">
        <f>IFERROR(ROUNDDOWN(I161/H161,3),"-")</f>
        <v>0.98799999999999999</v>
      </c>
      <c r="K161" s="28"/>
    </row>
    <row r="162" spans="1:11" s="29" customFormat="1" ht="58" customHeight="1" x14ac:dyDescent="0.2">
      <c r="A162" s="37">
        <v>159</v>
      </c>
      <c r="B162" s="28" t="s">
        <v>470</v>
      </c>
      <c r="C162" s="28" t="s">
        <v>322</v>
      </c>
      <c r="D162" s="22">
        <v>45645</v>
      </c>
      <c r="E162" s="28" t="s">
        <v>471</v>
      </c>
      <c r="F162" s="23">
        <v>6030001040549</v>
      </c>
      <c r="G162" s="24" t="s">
        <v>54</v>
      </c>
      <c r="H162" s="25">
        <v>11405460</v>
      </c>
      <c r="I162" s="26">
        <v>11286000</v>
      </c>
      <c r="J162" s="27">
        <f>IFERROR(ROUNDDOWN(I162/H162,3),"-")</f>
        <v>0.98899999999999999</v>
      </c>
      <c r="K162" s="28"/>
    </row>
    <row r="163" spans="1:11" s="29" customFormat="1" ht="77" customHeight="1" x14ac:dyDescent="0.2">
      <c r="A163" s="37">
        <v>160</v>
      </c>
      <c r="B163" s="28" t="s">
        <v>61</v>
      </c>
      <c r="C163" s="28" t="s">
        <v>62</v>
      </c>
      <c r="D163" s="22">
        <v>45645</v>
      </c>
      <c r="E163" s="28" t="s">
        <v>63</v>
      </c>
      <c r="F163" s="23">
        <v>3010401081239</v>
      </c>
      <c r="G163" s="24" t="s">
        <v>54</v>
      </c>
      <c r="H163" s="25">
        <v>15466000</v>
      </c>
      <c r="I163" s="26">
        <v>14692700</v>
      </c>
      <c r="J163" s="27">
        <v>0.95</v>
      </c>
      <c r="K163" s="28"/>
    </row>
    <row r="164" spans="1:11" s="29" customFormat="1" ht="58" customHeight="1" x14ac:dyDescent="0.2">
      <c r="A164" s="37">
        <v>161</v>
      </c>
      <c r="B164" s="28" t="s">
        <v>713</v>
      </c>
      <c r="C164" s="28" t="s">
        <v>472</v>
      </c>
      <c r="D164" s="22">
        <v>45645</v>
      </c>
      <c r="E164" s="28" t="s">
        <v>473</v>
      </c>
      <c r="F164" s="23">
        <v>5250001000779</v>
      </c>
      <c r="G164" s="24" t="s">
        <v>54</v>
      </c>
      <c r="H164" s="25">
        <v>20374244</v>
      </c>
      <c r="I164" s="26">
        <v>19892620</v>
      </c>
      <c r="J164" s="27">
        <f>IFERROR(ROUNDDOWN(I164/H164,3),"-")</f>
        <v>0.97599999999999998</v>
      </c>
      <c r="K164" s="28" t="s">
        <v>474</v>
      </c>
    </row>
    <row r="165" spans="1:11" s="29" customFormat="1" ht="58" customHeight="1" x14ac:dyDescent="0.2">
      <c r="A165" s="37">
        <v>162</v>
      </c>
      <c r="B165" s="28" t="s">
        <v>475</v>
      </c>
      <c r="C165" s="28" t="s">
        <v>476</v>
      </c>
      <c r="D165" s="22">
        <v>45645</v>
      </c>
      <c r="E165" s="28" t="s">
        <v>477</v>
      </c>
      <c r="F165" s="39">
        <v>3220005000037</v>
      </c>
      <c r="G165" s="24" t="s">
        <v>54</v>
      </c>
      <c r="H165" s="25">
        <v>26775883</v>
      </c>
      <c r="I165" s="26">
        <v>21707400</v>
      </c>
      <c r="J165" s="27">
        <f>IFERROR(ROUNDDOWN(I165/H165,3),"-")</f>
        <v>0.81</v>
      </c>
      <c r="K165" s="28" t="s">
        <v>73</v>
      </c>
    </row>
    <row r="166" spans="1:11" s="29" customFormat="1" ht="77" customHeight="1" x14ac:dyDescent="0.2">
      <c r="A166" s="37">
        <v>163</v>
      </c>
      <c r="B166" s="28" t="s">
        <v>478</v>
      </c>
      <c r="C166" s="28" t="s">
        <v>479</v>
      </c>
      <c r="D166" s="22">
        <v>45646</v>
      </c>
      <c r="E166" s="28" t="s">
        <v>480</v>
      </c>
      <c r="F166" s="23">
        <v>6011701009240</v>
      </c>
      <c r="G166" s="24" t="s">
        <v>54</v>
      </c>
      <c r="H166" s="25">
        <v>1149519</v>
      </c>
      <c r="I166" s="26">
        <v>623689</v>
      </c>
      <c r="J166" s="27">
        <f>IFERROR(ROUNDDOWN(I166/H166,3),"-")</f>
        <v>0.54200000000000004</v>
      </c>
      <c r="K166" s="28" t="s">
        <v>481</v>
      </c>
    </row>
    <row r="167" spans="1:11" s="29" customFormat="1" ht="58" customHeight="1" x14ac:dyDescent="0.2">
      <c r="A167" s="37">
        <v>164</v>
      </c>
      <c r="B167" s="28" t="s">
        <v>482</v>
      </c>
      <c r="C167" s="28" t="s">
        <v>84</v>
      </c>
      <c r="D167" s="22">
        <v>45646</v>
      </c>
      <c r="E167" s="28" t="s">
        <v>483</v>
      </c>
      <c r="F167" s="23">
        <v>9010903007009</v>
      </c>
      <c r="G167" s="24" t="s">
        <v>54</v>
      </c>
      <c r="H167" s="25">
        <v>1572230</v>
      </c>
      <c r="I167" s="26">
        <v>879670</v>
      </c>
      <c r="J167" s="27">
        <f>IFERROR(ROUNDDOWN(I167/H167,3),"-")</f>
        <v>0.55900000000000005</v>
      </c>
      <c r="K167" s="28"/>
    </row>
    <row r="168" spans="1:11" s="29" customFormat="1" ht="58" customHeight="1" x14ac:dyDescent="0.2">
      <c r="A168" s="37">
        <v>165</v>
      </c>
      <c r="B168" s="28" t="s">
        <v>484</v>
      </c>
      <c r="C168" s="28" t="s">
        <v>314</v>
      </c>
      <c r="D168" s="22">
        <v>45646</v>
      </c>
      <c r="E168" s="28" t="s">
        <v>485</v>
      </c>
      <c r="F168" s="23">
        <v>7010002013091</v>
      </c>
      <c r="G168" s="24" t="s">
        <v>54</v>
      </c>
      <c r="H168" s="25">
        <v>1210522</v>
      </c>
      <c r="I168" s="26">
        <v>1177000</v>
      </c>
      <c r="J168" s="27">
        <f>IFERROR(ROUNDDOWN(I168/H168,3),"-")</f>
        <v>0.97199999999999998</v>
      </c>
      <c r="K168" s="28"/>
    </row>
    <row r="169" spans="1:11" s="29" customFormat="1" ht="58" customHeight="1" x14ac:dyDescent="0.2">
      <c r="A169" s="37">
        <v>166</v>
      </c>
      <c r="B169" s="28" t="s">
        <v>486</v>
      </c>
      <c r="C169" s="28" t="s">
        <v>487</v>
      </c>
      <c r="D169" s="22">
        <v>45646</v>
      </c>
      <c r="E169" s="28" t="s">
        <v>488</v>
      </c>
      <c r="F169" s="23">
        <v>3410001000392</v>
      </c>
      <c r="G169" s="24" t="s">
        <v>54</v>
      </c>
      <c r="H169" s="25">
        <v>2326388</v>
      </c>
      <c r="I169" s="26">
        <v>1340900</v>
      </c>
      <c r="J169" s="27">
        <f>IFERROR(ROUNDDOWN(I169/H169,3),"-")</f>
        <v>0.57599999999999996</v>
      </c>
      <c r="K169" s="28" t="s">
        <v>489</v>
      </c>
    </row>
    <row r="170" spans="1:11" s="29" customFormat="1" ht="58" customHeight="1" x14ac:dyDescent="0.2">
      <c r="A170" s="37">
        <v>167</v>
      </c>
      <c r="B170" s="28" t="s">
        <v>490</v>
      </c>
      <c r="C170" s="28" t="s">
        <v>314</v>
      </c>
      <c r="D170" s="22">
        <v>45646</v>
      </c>
      <c r="E170" s="28" t="s">
        <v>485</v>
      </c>
      <c r="F170" s="23">
        <v>7010002013091</v>
      </c>
      <c r="G170" s="24" t="s">
        <v>54</v>
      </c>
      <c r="H170" s="25">
        <v>2408411</v>
      </c>
      <c r="I170" s="26">
        <v>2200000</v>
      </c>
      <c r="J170" s="27">
        <f>IFERROR(ROUNDDOWN(I170/H170,3),"-")</f>
        <v>0.91300000000000003</v>
      </c>
      <c r="K170" s="28"/>
    </row>
    <row r="171" spans="1:11" s="29" customFormat="1" ht="58" customHeight="1" x14ac:dyDescent="0.2">
      <c r="A171" s="37">
        <v>168</v>
      </c>
      <c r="B171" s="28" t="s">
        <v>491</v>
      </c>
      <c r="C171" s="28" t="s">
        <v>84</v>
      </c>
      <c r="D171" s="22">
        <v>45646</v>
      </c>
      <c r="E171" s="28" t="s">
        <v>492</v>
      </c>
      <c r="F171" s="23">
        <v>3010001005787</v>
      </c>
      <c r="G171" s="24" t="s">
        <v>54</v>
      </c>
      <c r="H171" s="25">
        <v>2725426</v>
      </c>
      <c r="I171" s="26">
        <v>2695000</v>
      </c>
      <c r="J171" s="27">
        <f>IFERROR(ROUNDDOWN(I171/H171,3),"-")</f>
        <v>0.98799999999999999</v>
      </c>
      <c r="K171" s="28"/>
    </row>
    <row r="172" spans="1:11" s="29" customFormat="1" ht="58" customHeight="1" x14ac:dyDescent="0.2">
      <c r="A172" s="37">
        <v>169</v>
      </c>
      <c r="B172" s="28" t="s">
        <v>493</v>
      </c>
      <c r="C172" s="28" t="s">
        <v>494</v>
      </c>
      <c r="D172" s="22">
        <v>45646</v>
      </c>
      <c r="E172" s="28" t="s">
        <v>351</v>
      </c>
      <c r="F172" s="23">
        <v>1120101003418</v>
      </c>
      <c r="G172" s="24" t="s">
        <v>54</v>
      </c>
      <c r="H172" s="25">
        <v>3730650</v>
      </c>
      <c r="I172" s="26">
        <v>3154800</v>
      </c>
      <c r="J172" s="27">
        <f>IFERROR(ROUNDDOWN(I172/H172,3),"-")</f>
        <v>0.84499999999999997</v>
      </c>
      <c r="K172" s="28" t="s">
        <v>68</v>
      </c>
    </row>
    <row r="173" spans="1:11" s="29" customFormat="1" ht="58" customHeight="1" x14ac:dyDescent="0.2">
      <c r="A173" s="37">
        <v>170</v>
      </c>
      <c r="B173" s="28" t="s">
        <v>495</v>
      </c>
      <c r="C173" s="28" t="s">
        <v>448</v>
      </c>
      <c r="D173" s="22">
        <v>45646</v>
      </c>
      <c r="E173" s="34" t="s">
        <v>351</v>
      </c>
      <c r="F173" s="23">
        <v>1120101003418</v>
      </c>
      <c r="G173" s="24" t="s">
        <v>54</v>
      </c>
      <c r="H173" s="25">
        <v>3595600</v>
      </c>
      <c r="I173" s="26">
        <v>3285979</v>
      </c>
      <c r="J173" s="27">
        <f>IFERROR(ROUNDDOWN(I173/H173,3),"-")</f>
        <v>0.91300000000000003</v>
      </c>
      <c r="K173" s="28" t="s">
        <v>73</v>
      </c>
    </row>
    <row r="174" spans="1:11" s="29" customFormat="1" ht="58" customHeight="1" x14ac:dyDescent="0.2">
      <c r="A174" s="37">
        <v>171</v>
      </c>
      <c r="B174" s="28" t="s">
        <v>496</v>
      </c>
      <c r="C174" s="28" t="s">
        <v>497</v>
      </c>
      <c r="D174" s="22">
        <v>45646</v>
      </c>
      <c r="E174" s="28" t="s">
        <v>498</v>
      </c>
      <c r="F174" s="23">
        <v>6500001011741</v>
      </c>
      <c r="G174" s="24" t="s">
        <v>54</v>
      </c>
      <c r="H174" s="25">
        <v>3520000</v>
      </c>
      <c r="I174" s="26">
        <v>3287328</v>
      </c>
      <c r="J174" s="27">
        <f>IFERROR(ROUNDDOWN(I174/H174,3),"-")</f>
        <v>0.93300000000000005</v>
      </c>
      <c r="K174" s="28" t="s">
        <v>73</v>
      </c>
    </row>
    <row r="175" spans="1:11" s="29" customFormat="1" ht="58" customHeight="1" x14ac:dyDescent="0.2">
      <c r="A175" s="37">
        <v>172</v>
      </c>
      <c r="B175" s="28" t="s">
        <v>499</v>
      </c>
      <c r="C175" s="28" t="s">
        <v>500</v>
      </c>
      <c r="D175" s="22">
        <v>45646</v>
      </c>
      <c r="E175" s="34" t="s">
        <v>501</v>
      </c>
      <c r="F175" s="32">
        <v>5010001087238</v>
      </c>
      <c r="G175" s="24" t="s">
        <v>54</v>
      </c>
      <c r="H175" s="25">
        <v>3795000</v>
      </c>
      <c r="I175" s="26">
        <v>3740000</v>
      </c>
      <c r="J175" s="27">
        <f>IFERROR(ROUNDDOWN(I175/H175,3),"-")</f>
        <v>0.98499999999999999</v>
      </c>
      <c r="K175" s="28"/>
    </row>
    <row r="176" spans="1:11" s="29" customFormat="1" ht="58" customHeight="1" x14ac:dyDescent="0.2">
      <c r="A176" s="37">
        <v>173</v>
      </c>
      <c r="B176" s="28" t="s">
        <v>502</v>
      </c>
      <c r="C176" s="28" t="s">
        <v>84</v>
      </c>
      <c r="D176" s="22">
        <v>45646</v>
      </c>
      <c r="E176" s="28" t="s">
        <v>503</v>
      </c>
      <c r="F176" s="23">
        <v>8010401056384</v>
      </c>
      <c r="G176" s="24" t="s">
        <v>54</v>
      </c>
      <c r="H176" s="25">
        <v>4648476</v>
      </c>
      <c r="I176" s="26">
        <v>4125154</v>
      </c>
      <c r="J176" s="27">
        <f>IFERROR(ROUNDDOWN(I176/H176,3),"-")</f>
        <v>0.88700000000000001</v>
      </c>
      <c r="K176" s="28"/>
    </row>
    <row r="177" spans="1:11" s="29" customFormat="1" ht="58" customHeight="1" x14ac:dyDescent="0.2">
      <c r="A177" s="37">
        <v>174</v>
      </c>
      <c r="B177" s="28" t="s">
        <v>504</v>
      </c>
      <c r="C177" s="28" t="s">
        <v>322</v>
      </c>
      <c r="D177" s="22">
        <v>45646</v>
      </c>
      <c r="E177" s="28" t="s">
        <v>505</v>
      </c>
      <c r="F177" s="23">
        <v>5012801000156</v>
      </c>
      <c r="G177" s="24" t="s">
        <v>54</v>
      </c>
      <c r="H177" s="25">
        <v>5046096</v>
      </c>
      <c r="I177" s="26">
        <v>4593600</v>
      </c>
      <c r="J177" s="27">
        <f>IFERROR(ROUNDDOWN(I177/H177,3),"-")</f>
        <v>0.91</v>
      </c>
      <c r="K177" s="28"/>
    </row>
    <row r="178" spans="1:11" s="29" customFormat="1" ht="58" customHeight="1" x14ac:dyDescent="0.2">
      <c r="A178" s="37">
        <v>175</v>
      </c>
      <c r="B178" s="28" t="s">
        <v>506</v>
      </c>
      <c r="C178" s="28" t="s">
        <v>211</v>
      </c>
      <c r="D178" s="22">
        <v>45646</v>
      </c>
      <c r="E178" s="28" t="s">
        <v>507</v>
      </c>
      <c r="F178" s="23">
        <v>3430001016775</v>
      </c>
      <c r="G178" s="24" t="s">
        <v>54</v>
      </c>
      <c r="H178" s="25">
        <v>5225000</v>
      </c>
      <c r="I178" s="26">
        <v>5060000</v>
      </c>
      <c r="J178" s="27">
        <f>IFERROR(ROUNDDOWN(I178/H178,3),"-")</f>
        <v>0.96799999999999997</v>
      </c>
      <c r="K178" s="28"/>
    </row>
    <row r="179" spans="1:11" s="29" customFormat="1" ht="58" customHeight="1" x14ac:dyDescent="0.2">
      <c r="A179" s="37">
        <v>176</v>
      </c>
      <c r="B179" s="28" t="s">
        <v>508</v>
      </c>
      <c r="C179" s="28" t="s">
        <v>107</v>
      </c>
      <c r="D179" s="22">
        <v>45646</v>
      </c>
      <c r="E179" s="28" t="s">
        <v>509</v>
      </c>
      <c r="F179" s="23">
        <v>9100001001879</v>
      </c>
      <c r="G179" s="24" t="s">
        <v>54</v>
      </c>
      <c r="H179" s="25">
        <v>6108960</v>
      </c>
      <c r="I179" s="26">
        <v>5434000</v>
      </c>
      <c r="J179" s="27">
        <f>IFERROR(ROUNDDOWN(I179/H179,3),"-")</f>
        <v>0.88900000000000001</v>
      </c>
      <c r="K179" s="28" t="s">
        <v>68</v>
      </c>
    </row>
    <row r="180" spans="1:11" s="29" customFormat="1" ht="58" customHeight="1" x14ac:dyDescent="0.2">
      <c r="A180" s="37">
        <v>177</v>
      </c>
      <c r="B180" s="34" t="s">
        <v>65</v>
      </c>
      <c r="C180" s="34" t="s">
        <v>66</v>
      </c>
      <c r="D180" s="31">
        <v>45646</v>
      </c>
      <c r="E180" s="34" t="s">
        <v>67</v>
      </c>
      <c r="F180" s="32">
        <v>2260002021776</v>
      </c>
      <c r="G180" s="24" t="s">
        <v>54</v>
      </c>
      <c r="H180" s="36">
        <v>6534000</v>
      </c>
      <c r="I180" s="36">
        <v>5622540</v>
      </c>
      <c r="J180" s="33">
        <f>IFERROR(ROUNDDOWN(I180/H180,3),"-")</f>
        <v>0.86</v>
      </c>
      <c r="K180" s="34" t="s">
        <v>68</v>
      </c>
    </row>
    <row r="181" spans="1:11" s="29" customFormat="1" ht="58" customHeight="1" x14ac:dyDescent="0.2">
      <c r="A181" s="37">
        <v>178</v>
      </c>
      <c r="B181" s="34" t="s">
        <v>510</v>
      </c>
      <c r="C181" s="34" t="s">
        <v>131</v>
      </c>
      <c r="D181" s="22">
        <v>45646</v>
      </c>
      <c r="E181" s="34" t="s">
        <v>511</v>
      </c>
      <c r="F181" s="32">
        <v>5390001001219</v>
      </c>
      <c r="G181" s="24" t="s">
        <v>54</v>
      </c>
      <c r="H181" s="25">
        <v>5956500</v>
      </c>
      <c r="I181" s="26">
        <v>5893800</v>
      </c>
      <c r="J181" s="27">
        <f>IFERROR(ROUNDDOWN(I181/H181,3),"-")</f>
        <v>0.98899999999999999</v>
      </c>
      <c r="K181" s="28" t="s">
        <v>68</v>
      </c>
    </row>
    <row r="182" spans="1:11" s="29" customFormat="1" ht="58" customHeight="1" x14ac:dyDescent="0.2">
      <c r="A182" s="37">
        <v>179</v>
      </c>
      <c r="B182" s="28" t="s">
        <v>512</v>
      </c>
      <c r="C182" s="28" t="s">
        <v>513</v>
      </c>
      <c r="D182" s="22">
        <v>45646</v>
      </c>
      <c r="E182" s="28" t="s">
        <v>351</v>
      </c>
      <c r="F182" s="23">
        <v>1120101003418</v>
      </c>
      <c r="G182" s="24" t="s">
        <v>54</v>
      </c>
      <c r="H182" s="25">
        <v>6252400</v>
      </c>
      <c r="I182" s="26">
        <v>5895120</v>
      </c>
      <c r="J182" s="27">
        <f>IFERROR(ROUNDDOWN(I182/H182,3),"-")</f>
        <v>0.94199999999999995</v>
      </c>
      <c r="K182" s="28" t="s">
        <v>73</v>
      </c>
    </row>
    <row r="183" spans="1:11" s="29" customFormat="1" ht="77" customHeight="1" x14ac:dyDescent="0.2">
      <c r="A183" s="37">
        <v>180</v>
      </c>
      <c r="B183" s="28" t="s">
        <v>514</v>
      </c>
      <c r="C183" s="28" t="s">
        <v>84</v>
      </c>
      <c r="D183" s="22">
        <v>45646</v>
      </c>
      <c r="E183" s="28" t="s">
        <v>98</v>
      </c>
      <c r="F183" s="23">
        <v>5010601023501</v>
      </c>
      <c r="G183" s="24" t="s">
        <v>54</v>
      </c>
      <c r="H183" s="25">
        <v>8230212</v>
      </c>
      <c r="I183" s="26">
        <v>6064919</v>
      </c>
      <c r="J183" s="27">
        <f>IFERROR(ROUNDDOWN(I183/H183,3),"-")</f>
        <v>0.73599999999999999</v>
      </c>
      <c r="K183" s="28"/>
    </row>
    <row r="184" spans="1:11" s="29" customFormat="1" ht="86.5" customHeight="1" x14ac:dyDescent="0.2">
      <c r="A184" s="37">
        <v>181</v>
      </c>
      <c r="B184" s="28" t="s">
        <v>515</v>
      </c>
      <c r="C184" s="28" t="s">
        <v>322</v>
      </c>
      <c r="D184" s="22">
        <v>45646</v>
      </c>
      <c r="E184" s="28" t="s">
        <v>505</v>
      </c>
      <c r="F184" s="23">
        <v>5012801000156</v>
      </c>
      <c r="G184" s="24" t="s">
        <v>54</v>
      </c>
      <c r="H184" s="25">
        <v>7714297</v>
      </c>
      <c r="I184" s="26">
        <v>6578000</v>
      </c>
      <c r="J184" s="27">
        <f>IFERROR(ROUNDDOWN(I184/H184,3),"-")</f>
        <v>0.85199999999999998</v>
      </c>
      <c r="K184" s="28"/>
    </row>
    <row r="185" spans="1:11" s="29" customFormat="1" ht="58" customHeight="1" x14ac:dyDescent="0.2">
      <c r="A185" s="37">
        <v>182</v>
      </c>
      <c r="B185" s="28" t="s">
        <v>516</v>
      </c>
      <c r="C185" s="28" t="s">
        <v>84</v>
      </c>
      <c r="D185" s="22">
        <v>45646</v>
      </c>
      <c r="E185" s="28" t="s">
        <v>517</v>
      </c>
      <c r="F185" s="23">
        <v>6013401004422</v>
      </c>
      <c r="G185" s="24" t="s">
        <v>54</v>
      </c>
      <c r="H185" s="25">
        <v>9610855</v>
      </c>
      <c r="I185" s="26">
        <v>8680650</v>
      </c>
      <c r="J185" s="27">
        <f>IFERROR(ROUNDDOWN(I185/H185,3),"-")</f>
        <v>0.90300000000000002</v>
      </c>
      <c r="K185" s="28"/>
    </row>
    <row r="186" spans="1:11" s="29" customFormat="1" ht="77" customHeight="1" x14ac:dyDescent="0.2">
      <c r="A186" s="37">
        <v>183</v>
      </c>
      <c r="B186" s="28" t="s">
        <v>518</v>
      </c>
      <c r="C186" s="28" t="s">
        <v>519</v>
      </c>
      <c r="D186" s="22">
        <v>45646</v>
      </c>
      <c r="E186" s="28" t="s">
        <v>520</v>
      </c>
      <c r="F186" s="23">
        <v>9013401005070</v>
      </c>
      <c r="G186" s="24" t="s">
        <v>54</v>
      </c>
      <c r="H186" s="25">
        <v>14986304</v>
      </c>
      <c r="I186" s="26">
        <v>13447159</v>
      </c>
      <c r="J186" s="27">
        <f>IFERROR(ROUNDDOWN(I186/H186,3),"-")</f>
        <v>0.89700000000000002</v>
      </c>
      <c r="K186" s="28" t="s">
        <v>521</v>
      </c>
    </row>
    <row r="187" spans="1:11" s="29" customFormat="1" ht="58" customHeight="1" x14ac:dyDescent="0.2">
      <c r="A187" s="37">
        <v>184</v>
      </c>
      <c r="B187" s="28" t="s">
        <v>522</v>
      </c>
      <c r="C187" s="28" t="s">
        <v>523</v>
      </c>
      <c r="D187" s="22">
        <v>45646</v>
      </c>
      <c r="E187" s="28" t="s">
        <v>524</v>
      </c>
      <c r="F187" s="23">
        <v>3240001000385</v>
      </c>
      <c r="G187" s="24" t="s">
        <v>54</v>
      </c>
      <c r="H187" s="25">
        <v>22916769</v>
      </c>
      <c r="I187" s="26">
        <v>14415720</v>
      </c>
      <c r="J187" s="27">
        <f>IFERROR(ROUNDDOWN(I187/H187,3),"-")</f>
        <v>0.629</v>
      </c>
      <c r="K187" s="28" t="s">
        <v>525</v>
      </c>
    </row>
    <row r="188" spans="1:11" s="29" customFormat="1" ht="58" customHeight="1" x14ac:dyDescent="0.2">
      <c r="A188" s="37">
        <v>185</v>
      </c>
      <c r="B188" s="34" t="s">
        <v>526</v>
      </c>
      <c r="C188" s="34" t="s">
        <v>131</v>
      </c>
      <c r="D188" s="22">
        <v>45646</v>
      </c>
      <c r="E188" s="34" t="s">
        <v>527</v>
      </c>
      <c r="F188" s="32">
        <v>1390001002088</v>
      </c>
      <c r="G188" s="24" t="s">
        <v>54</v>
      </c>
      <c r="H188" s="25">
        <v>21433200</v>
      </c>
      <c r="I188" s="26">
        <v>20241760</v>
      </c>
      <c r="J188" s="27">
        <f>IFERROR(ROUNDDOWN(I188/H188,3),"-")</f>
        <v>0.94399999999999995</v>
      </c>
      <c r="K188" s="28" t="s">
        <v>68</v>
      </c>
    </row>
    <row r="189" spans="1:11" s="29" customFormat="1" ht="58" customHeight="1" x14ac:dyDescent="0.2">
      <c r="A189" s="37">
        <v>186</v>
      </c>
      <c r="B189" s="28" t="s">
        <v>528</v>
      </c>
      <c r="C189" s="28" t="s">
        <v>479</v>
      </c>
      <c r="D189" s="22">
        <v>45646</v>
      </c>
      <c r="E189" s="28" t="s">
        <v>520</v>
      </c>
      <c r="F189" s="23">
        <v>9013401005070</v>
      </c>
      <c r="G189" s="24" t="s">
        <v>54</v>
      </c>
      <c r="H189" s="25">
        <v>35372354</v>
      </c>
      <c r="I189" s="26">
        <v>27068965</v>
      </c>
      <c r="J189" s="27">
        <f>IFERROR(ROUNDDOWN(I189/H189,3),"-")</f>
        <v>0.76500000000000001</v>
      </c>
      <c r="K189" s="28" t="s">
        <v>529</v>
      </c>
    </row>
    <row r="190" spans="1:11" s="29" customFormat="1" ht="58" customHeight="1" x14ac:dyDescent="0.2">
      <c r="A190" s="37">
        <v>187</v>
      </c>
      <c r="B190" s="28" t="s">
        <v>530</v>
      </c>
      <c r="C190" s="28" t="s">
        <v>448</v>
      </c>
      <c r="D190" s="22">
        <v>45646</v>
      </c>
      <c r="E190" s="34" t="s">
        <v>531</v>
      </c>
      <c r="F190" s="23">
        <v>7180001047999</v>
      </c>
      <c r="G190" s="24" t="s">
        <v>54</v>
      </c>
      <c r="H190" s="25">
        <v>35035000</v>
      </c>
      <c r="I190" s="26">
        <v>31960500</v>
      </c>
      <c r="J190" s="27">
        <f>IFERROR(ROUNDDOWN(I190/H190,3),"-")</f>
        <v>0.91200000000000003</v>
      </c>
      <c r="K190" s="28" t="s">
        <v>73</v>
      </c>
    </row>
    <row r="191" spans="1:11" s="29" customFormat="1" ht="58" customHeight="1" x14ac:dyDescent="0.2">
      <c r="A191" s="37">
        <v>188</v>
      </c>
      <c r="B191" s="28" t="s">
        <v>532</v>
      </c>
      <c r="C191" s="28" t="s">
        <v>119</v>
      </c>
      <c r="D191" s="22">
        <v>45646</v>
      </c>
      <c r="E191" s="28" t="s">
        <v>533</v>
      </c>
      <c r="F191" s="23">
        <v>4430001047282</v>
      </c>
      <c r="G191" s="24" t="s">
        <v>54</v>
      </c>
      <c r="H191" s="25">
        <v>73480000</v>
      </c>
      <c r="I191" s="26">
        <v>69144680</v>
      </c>
      <c r="J191" s="27">
        <f>IFERROR(ROUNDDOWN(I191/H191,3),"-")</f>
        <v>0.94099999999999995</v>
      </c>
      <c r="K191" s="28" t="s">
        <v>272</v>
      </c>
    </row>
    <row r="192" spans="1:11" s="29" customFormat="1" ht="58" customHeight="1" x14ac:dyDescent="0.2">
      <c r="A192" s="37">
        <v>189</v>
      </c>
      <c r="B192" s="28" t="s">
        <v>534</v>
      </c>
      <c r="C192" s="28" t="s">
        <v>535</v>
      </c>
      <c r="D192" s="22">
        <v>45649</v>
      </c>
      <c r="E192" s="28" t="s">
        <v>536</v>
      </c>
      <c r="F192" s="23">
        <v>9013401005070</v>
      </c>
      <c r="G192" s="24" t="s">
        <v>54</v>
      </c>
      <c r="H192" s="25">
        <v>2221773</v>
      </c>
      <c r="I192" s="26">
        <v>1500950</v>
      </c>
      <c r="J192" s="27">
        <f>IFERROR(ROUNDDOWN(I192/H192,3),"-")</f>
        <v>0.67500000000000004</v>
      </c>
      <c r="K192" s="28"/>
    </row>
    <row r="193" spans="1:11" s="29" customFormat="1" ht="58" customHeight="1" x14ac:dyDescent="0.2">
      <c r="A193" s="37">
        <v>190</v>
      </c>
      <c r="B193" s="28" t="s">
        <v>537</v>
      </c>
      <c r="C193" s="28" t="s">
        <v>538</v>
      </c>
      <c r="D193" s="22">
        <v>45649</v>
      </c>
      <c r="E193" s="28" t="s">
        <v>539</v>
      </c>
      <c r="F193" s="32">
        <v>1140001112498</v>
      </c>
      <c r="G193" s="24" t="s">
        <v>54</v>
      </c>
      <c r="H193" s="25">
        <v>2370500</v>
      </c>
      <c r="I193" s="26">
        <v>1614250</v>
      </c>
      <c r="J193" s="27">
        <f>IFERROR(ROUNDDOWN(I193/H193,3),"-")</f>
        <v>0.68</v>
      </c>
      <c r="K193" s="28"/>
    </row>
    <row r="194" spans="1:11" s="29" customFormat="1" ht="58" customHeight="1" x14ac:dyDescent="0.2">
      <c r="A194" s="37">
        <v>191</v>
      </c>
      <c r="B194" s="28" t="s">
        <v>540</v>
      </c>
      <c r="C194" s="28" t="s">
        <v>84</v>
      </c>
      <c r="D194" s="22">
        <v>45649</v>
      </c>
      <c r="E194" s="28" t="s">
        <v>234</v>
      </c>
      <c r="F194" s="23">
        <v>1010001054927</v>
      </c>
      <c r="G194" s="24" t="s">
        <v>54</v>
      </c>
      <c r="H194" s="25">
        <v>2751871</v>
      </c>
      <c r="I194" s="26">
        <v>1731620</v>
      </c>
      <c r="J194" s="27">
        <f>IFERROR(ROUNDDOWN(I194/H194,3),"-")</f>
        <v>0.629</v>
      </c>
      <c r="K194" s="28"/>
    </row>
    <row r="195" spans="1:11" s="29" customFormat="1" ht="58" customHeight="1" x14ac:dyDescent="0.2">
      <c r="A195" s="37">
        <v>192</v>
      </c>
      <c r="B195" s="28" t="s">
        <v>541</v>
      </c>
      <c r="C195" s="28" t="s">
        <v>542</v>
      </c>
      <c r="D195" s="22">
        <v>45649</v>
      </c>
      <c r="E195" s="28" t="s">
        <v>543</v>
      </c>
      <c r="F195" s="23">
        <v>1010401011569</v>
      </c>
      <c r="G195" s="24" t="s">
        <v>54</v>
      </c>
      <c r="H195" s="25">
        <v>1838540</v>
      </c>
      <c r="I195" s="26">
        <v>1735250</v>
      </c>
      <c r="J195" s="27">
        <f>IFERROR(ROUNDDOWN(I195/H195,3),"-")</f>
        <v>0.94299999999999995</v>
      </c>
      <c r="K195" s="28"/>
    </row>
    <row r="196" spans="1:11" s="29" customFormat="1" ht="58" customHeight="1" x14ac:dyDescent="0.2">
      <c r="A196" s="37">
        <v>193</v>
      </c>
      <c r="B196" s="28" t="s">
        <v>544</v>
      </c>
      <c r="C196" s="28" t="s">
        <v>545</v>
      </c>
      <c r="D196" s="22">
        <v>45649</v>
      </c>
      <c r="E196" s="28" t="s">
        <v>546</v>
      </c>
      <c r="F196" s="23">
        <v>7130002020308</v>
      </c>
      <c r="G196" s="24" t="s">
        <v>54</v>
      </c>
      <c r="H196" s="25">
        <v>2640000</v>
      </c>
      <c r="I196" s="26">
        <v>2439360</v>
      </c>
      <c r="J196" s="27">
        <f>IFERROR(ROUNDDOWN(I196/H196,3),"-")</f>
        <v>0.92400000000000004</v>
      </c>
      <c r="K196" s="28" t="s">
        <v>73</v>
      </c>
    </row>
    <row r="197" spans="1:11" s="29" customFormat="1" ht="77" customHeight="1" x14ac:dyDescent="0.2">
      <c r="A197" s="37">
        <v>194</v>
      </c>
      <c r="B197" s="28" t="s">
        <v>547</v>
      </c>
      <c r="C197" s="28" t="s">
        <v>548</v>
      </c>
      <c r="D197" s="22">
        <v>45649</v>
      </c>
      <c r="E197" s="28" t="s">
        <v>549</v>
      </c>
      <c r="F197" s="23">
        <v>7490001001669</v>
      </c>
      <c r="G197" s="24" t="s">
        <v>54</v>
      </c>
      <c r="H197" s="25">
        <v>6550770</v>
      </c>
      <c r="I197" s="26">
        <v>4840000</v>
      </c>
      <c r="J197" s="27">
        <f>IFERROR(ROUNDDOWN(I197/H197,3),"-")</f>
        <v>0.73799999999999999</v>
      </c>
      <c r="K197" s="28"/>
    </row>
    <row r="198" spans="1:11" s="29" customFormat="1" ht="58" customHeight="1" x14ac:dyDescent="0.2">
      <c r="A198" s="37">
        <v>195</v>
      </c>
      <c r="B198" s="28" t="s">
        <v>550</v>
      </c>
      <c r="C198" s="28" t="s">
        <v>551</v>
      </c>
      <c r="D198" s="22">
        <v>45649</v>
      </c>
      <c r="E198" s="28" t="s">
        <v>552</v>
      </c>
      <c r="F198" s="23">
        <v>1290001009738</v>
      </c>
      <c r="G198" s="24" t="s">
        <v>54</v>
      </c>
      <c r="H198" s="25">
        <v>7342720</v>
      </c>
      <c r="I198" s="26">
        <v>6455680</v>
      </c>
      <c r="J198" s="27">
        <f>IFERROR(ROUNDDOWN(I198/H198,3),"-")</f>
        <v>0.879</v>
      </c>
      <c r="K198" s="28" t="s">
        <v>68</v>
      </c>
    </row>
    <row r="199" spans="1:11" s="29" customFormat="1" ht="58" customHeight="1" x14ac:dyDescent="0.2">
      <c r="A199" s="37">
        <v>196</v>
      </c>
      <c r="B199" s="28" t="s">
        <v>553</v>
      </c>
      <c r="C199" s="28" t="s">
        <v>84</v>
      </c>
      <c r="D199" s="22">
        <v>45649</v>
      </c>
      <c r="E199" s="28" t="s">
        <v>554</v>
      </c>
      <c r="F199" s="23">
        <v>7010001145225</v>
      </c>
      <c r="G199" s="24" t="s">
        <v>54</v>
      </c>
      <c r="H199" s="25">
        <v>12456290</v>
      </c>
      <c r="I199" s="26">
        <v>6696580</v>
      </c>
      <c r="J199" s="27">
        <f>IFERROR(ROUNDDOWN(I199/H199,3),"-")</f>
        <v>0.53700000000000003</v>
      </c>
      <c r="K199" s="28"/>
    </row>
    <row r="200" spans="1:11" s="29" customFormat="1" ht="58" customHeight="1" x14ac:dyDescent="0.2">
      <c r="A200" s="37">
        <v>197</v>
      </c>
      <c r="B200" s="28" t="s">
        <v>555</v>
      </c>
      <c r="C200" s="28" t="s">
        <v>125</v>
      </c>
      <c r="D200" s="22">
        <v>45649</v>
      </c>
      <c r="E200" s="28" t="s">
        <v>556</v>
      </c>
      <c r="F200" s="23">
        <v>1010001110829</v>
      </c>
      <c r="G200" s="24" t="s">
        <v>54</v>
      </c>
      <c r="H200" s="25">
        <v>10216652</v>
      </c>
      <c r="I200" s="26">
        <v>7729521</v>
      </c>
      <c r="J200" s="27">
        <f>IFERROR(ROUNDDOWN(I200/H200,3),"-")</f>
        <v>0.75600000000000001</v>
      </c>
      <c r="K200" s="28" t="s">
        <v>557</v>
      </c>
    </row>
    <row r="201" spans="1:11" s="29" customFormat="1" ht="58" customHeight="1" x14ac:dyDescent="0.2">
      <c r="A201" s="37">
        <v>198</v>
      </c>
      <c r="B201" s="28" t="s">
        <v>558</v>
      </c>
      <c r="C201" s="28" t="s">
        <v>84</v>
      </c>
      <c r="D201" s="22">
        <v>45649</v>
      </c>
      <c r="E201" s="28" t="s">
        <v>556</v>
      </c>
      <c r="F201" s="23">
        <v>1010001110829</v>
      </c>
      <c r="G201" s="24" t="s">
        <v>54</v>
      </c>
      <c r="H201" s="25">
        <v>17856129</v>
      </c>
      <c r="I201" s="26">
        <v>12460967</v>
      </c>
      <c r="J201" s="27">
        <f>IFERROR(ROUNDDOWN(I201/H201,3),"-")</f>
        <v>0.69699999999999995</v>
      </c>
      <c r="K201" s="28"/>
    </row>
    <row r="202" spans="1:11" s="29" customFormat="1" ht="58" customHeight="1" x14ac:dyDescent="0.2">
      <c r="A202" s="37">
        <v>199</v>
      </c>
      <c r="B202" s="28" t="s">
        <v>559</v>
      </c>
      <c r="C202" s="28" t="s">
        <v>560</v>
      </c>
      <c r="D202" s="22">
        <v>45649</v>
      </c>
      <c r="E202" s="28" t="s">
        <v>561</v>
      </c>
      <c r="F202" s="23">
        <v>4440002003589</v>
      </c>
      <c r="G202" s="24" t="s">
        <v>54</v>
      </c>
      <c r="H202" s="25">
        <v>28765209</v>
      </c>
      <c r="I202" s="26">
        <v>28600000</v>
      </c>
      <c r="J202" s="27">
        <f>IFERROR(ROUNDDOWN(I202/H202,3),"-")</f>
        <v>0.99399999999999999</v>
      </c>
      <c r="K202" s="28"/>
    </row>
    <row r="203" spans="1:11" s="29" customFormat="1" ht="58" customHeight="1" x14ac:dyDescent="0.2">
      <c r="A203" s="37">
        <v>200</v>
      </c>
      <c r="B203" s="28" t="s">
        <v>562</v>
      </c>
      <c r="C203" s="28" t="s">
        <v>563</v>
      </c>
      <c r="D203" s="22">
        <v>45649</v>
      </c>
      <c r="E203" s="28" t="s">
        <v>564</v>
      </c>
      <c r="F203" s="23">
        <v>3120001059632</v>
      </c>
      <c r="G203" s="24" t="s">
        <v>54</v>
      </c>
      <c r="H203" s="25">
        <v>124771846</v>
      </c>
      <c r="I203" s="26">
        <v>112456078</v>
      </c>
      <c r="J203" s="27">
        <f>IFERROR(ROUNDDOWN(I203/H203,3),"-")</f>
        <v>0.90100000000000002</v>
      </c>
      <c r="K203" s="28" t="s">
        <v>73</v>
      </c>
    </row>
    <row r="204" spans="1:11" s="29" customFormat="1" ht="58" customHeight="1" x14ac:dyDescent="0.2">
      <c r="A204" s="37">
        <v>201</v>
      </c>
      <c r="B204" s="28" t="s">
        <v>565</v>
      </c>
      <c r="C204" s="28" t="s">
        <v>566</v>
      </c>
      <c r="D204" s="22">
        <v>45650</v>
      </c>
      <c r="E204" s="28" t="s">
        <v>567</v>
      </c>
      <c r="F204" s="23">
        <v>6013301013580</v>
      </c>
      <c r="G204" s="24" t="s">
        <v>54</v>
      </c>
      <c r="H204" s="25">
        <v>1729200</v>
      </c>
      <c r="I204" s="26">
        <v>1267200</v>
      </c>
      <c r="J204" s="27">
        <f>IFERROR(ROUNDDOWN(I204/H204,3),"-")</f>
        <v>0.73199999999999998</v>
      </c>
      <c r="K204" s="28"/>
    </row>
    <row r="205" spans="1:11" s="29" customFormat="1" ht="58" customHeight="1" x14ac:dyDescent="0.2">
      <c r="A205" s="37">
        <v>202</v>
      </c>
      <c r="B205" s="28" t="s">
        <v>568</v>
      </c>
      <c r="C205" s="28" t="s">
        <v>569</v>
      </c>
      <c r="D205" s="22">
        <v>45650</v>
      </c>
      <c r="E205" s="28" t="s">
        <v>570</v>
      </c>
      <c r="F205" s="23">
        <v>8290802005731</v>
      </c>
      <c r="G205" s="24" t="s">
        <v>4</v>
      </c>
      <c r="H205" s="25">
        <v>2377683</v>
      </c>
      <c r="I205" s="26">
        <v>1427800</v>
      </c>
      <c r="J205" s="27">
        <f>IFERROR(ROUNDDOWN(I205/H205,3),"-")</f>
        <v>0.6</v>
      </c>
      <c r="K205" s="28"/>
    </row>
    <row r="206" spans="1:11" s="29" customFormat="1" ht="58" customHeight="1" x14ac:dyDescent="0.2">
      <c r="A206" s="37">
        <v>203</v>
      </c>
      <c r="B206" s="28" t="s">
        <v>571</v>
      </c>
      <c r="C206" s="28" t="s">
        <v>84</v>
      </c>
      <c r="D206" s="22">
        <v>45650</v>
      </c>
      <c r="E206" s="28" t="s">
        <v>572</v>
      </c>
      <c r="F206" s="23">
        <v>5010401034351</v>
      </c>
      <c r="G206" s="24" t="s">
        <v>54</v>
      </c>
      <c r="H206" s="25">
        <v>1528605</v>
      </c>
      <c r="I206" s="26">
        <v>1484811</v>
      </c>
      <c r="J206" s="27">
        <f>IFERROR(ROUNDDOWN(I206/H206,3),"-")</f>
        <v>0.97099999999999997</v>
      </c>
      <c r="K206" s="28"/>
    </row>
    <row r="207" spans="1:11" s="29" customFormat="1" ht="58" customHeight="1" x14ac:dyDescent="0.2">
      <c r="A207" s="37">
        <v>204</v>
      </c>
      <c r="B207" s="28" t="s">
        <v>573</v>
      </c>
      <c r="C207" s="28" t="s">
        <v>574</v>
      </c>
      <c r="D207" s="22">
        <v>45650</v>
      </c>
      <c r="E207" s="28" t="s">
        <v>575</v>
      </c>
      <c r="F207" s="23">
        <v>9140001013540</v>
      </c>
      <c r="G207" s="24" t="s">
        <v>54</v>
      </c>
      <c r="H207" s="25">
        <v>2534400</v>
      </c>
      <c r="I207" s="26">
        <v>2449920</v>
      </c>
      <c r="J207" s="27">
        <f>IFERROR(ROUNDDOWN(I207/H207,3),"-")</f>
        <v>0.96599999999999997</v>
      </c>
      <c r="K207" s="28" t="s">
        <v>68</v>
      </c>
    </row>
    <row r="208" spans="1:11" s="29" customFormat="1" ht="58" customHeight="1" x14ac:dyDescent="0.2">
      <c r="A208" s="37">
        <v>205</v>
      </c>
      <c r="B208" s="28" t="s">
        <v>576</v>
      </c>
      <c r="C208" s="28" t="s">
        <v>538</v>
      </c>
      <c r="D208" s="22">
        <v>45650</v>
      </c>
      <c r="E208" s="28" t="s">
        <v>577</v>
      </c>
      <c r="F208" s="23" t="s">
        <v>64</v>
      </c>
      <c r="G208" s="24" t="s">
        <v>54</v>
      </c>
      <c r="H208" s="25">
        <v>3096335</v>
      </c>
      <c r="I208" s="26">
        <v>2882000</v>
      </c>
      <c r="J208" s="27">
        <f>IFERROR(ROUNDDOWN(I208/H208,3),"-")</f>
        <v>0.93</v>
      </c>
      <c r="K208" s="28"/>
    </row>
    <row r="209" spans="1:11" s="29" customFormat="1" ht="58" customHeight="1" x14ac:dyDescent="0.2">
      <c r="A209" s="37">
        <v>206</v>
      </c>
      <c r="B209" s="28" t="s">
        <v>69</v>
      </c>
      <c r="C209" s="28" t="s">
        <v>56</v>
      </c>
      <c r="D209" s="22">
        <v>45650</v>
      </c>
      <c r="E209" s="28" t="s">
        <v>70</v>
      </c>
      <c r="F209" s="35" t="s">
        <v>64</v>
      </c>
      <c r="G209" s="24" t="s">
        <v>54</v>
      </c>
      <c r="H209" s="25">
        <v>3399000</v>
      </c>
      <c r="I209" s="26">
        <v>3124000</v>
      </c>
      <c r="J209" s="27">
        <f>IFERROR(ROUNDDOWN(I209/H209,3),"-")</f>
        <v>0.91900000000000004</v>
      </c>
      <c r="K209" s="28"/>
    </row>
    <row r="210" spans="1:11" s="29" customFormat="1" ht="86.5" customHeight="1" x14ac:dyDescent="0.2">
      <c r="A210" s="37">
        <v>207</v>
      </c>
      <c r="B210" s="28" t="s">
        <v>578</v>
      </c>
      <c r="C210" s="28" t="s">
        <v>56</v>
      </c>
      <c r="D210" s="22">
        <v>45650</v>
      </c>
      <c r="E210" s="28" t="s">
        <v>70</v>
      </c>
      <c r="F210" s="35" t="s">
        <v>64</v>
      </c>
      <c r="G210" s="24" t="s">
        <v>54</v>
      </c>
      <c r="H210" s="25">
        <v>3399000</v>
      </c>
      <c r="I210" s="26">
        <v>3124000</v>
      </c>
      <c r="J210" s="27">
        <f>IFERROR(ROUNDDOWN(I210/H210,3),"-")</f>
        <v>0.91900000000000004</v>
      </c>
      <c r="K210" s="28"/>
    </row>
    <row r="211" spans="1:11" s="29" customFormat="1" ht="58" customHeight="1" x14ac:dyDescent="0.2">
      <c r="A211" s="37">
        <v>208</v>
      </c>
      <c r="B211" s="28" t="s">
        <v>579</v>
      </c>
      <c r="C211" s="28" t="s">
        <v>71</v>
      </c>
      <c r="D211" s="22">
        <v>45650</v>
      </c>
      <c r="E211" s="28" t="s">
        <v>72</v>
      </c>
      <c r="F211" s="32">
        <v>7500002020427</v>
      </c>
      <c r="G211" s="24" t="s">
        <v>54</v>
      </c>
      <c r="H211" s="36">
        <v>3717000</v>
      </c>
      <c r="I211" s="26">
        <v>3475850</v>
      </c>
      <c r="J211" s="27">
        <f>IFERROR(ROUNDDOWN(I211/H211,3),"-")</f>
        <v>0.93500000000000005</v>
      </c>
      <c r="K211" s="28" t="s">
        <v>73</v>
      </c>
    </row>
    <row r="212" spans="1:11" s="29" customFormat="1" ht="58" customHeight="1" x14ac:dyDescent="0.2">
      <c r="A212" s="37">
        <v>209</v>
      </c>
      <c r="B212" s="28" t="s">
        <v>580</v>
      </c>
      <c r="C212" s="28" t="s">
        <v>222</v>
      </c>
      <c r="D212" s="22">
        <v>45650</v>
      </c>
      <c r="E212" s="28" t="s">
        <v>581</v>
      </c>
      <c r="F212" s="23">
        <v>8470001001075</v>
      </c>
      <c r="G212" s="24" t="s">
        <v>54</v>
      </c>
      <c r="H212" s="25">
        <v>3890009</v>
      </c>
      <c r="I212" s="26">
        <v>3878600</v>
      </c>
      <c r="J212" s="27">
        <f>IFERROR(ROUNDDOWN(I212/H212,3),"-")</f>
        <v>0.997</v>
      </c>
      <c r="K212" s="28"/>
    </row>
    <row r="213" spans="1:11" s="29" customFormat="1" ht="58" customHeight="1" x14ac:dyDescent="0.2">
      <c r="A213" s="37">
        <v>210</v>
      </c>
      <c r="B213" s="28" t="s">
        <v>582</v>
      </c>
      <c r="C213" s="28" t="s">
        <v>583</v>
      </c>
      <c r="D213" s="22">
        <v>45650</v>
      </c>
      <c r="E213" s="28" t="s">
        <v>584</v>
      </c>
      <c r="F213" s="23">
        <v>6070001002982</v>
      </c>
      <c r="G213" s="24" t="s">
        <v>54</v>
      </c>
      <c r="H213" s="25">
        <v>5157658</v>
      </c>
      <c r="I213" s="26">
        <v>4694030</v>
      </c>
      <c r="J213" s="27">
        <f>IFERROR(ROUNDDOWN(I213/H213,3),"-")</f>
        <v>0.91</v>
      </c>
      <c r="K213" s="28" t="s">
        <v>585</v>
      </c>
    </row>
    <row r="214" spans="1:11" s="29" customFormat="1" ht="58" customHeight="1" x14ac:dyDescent="0.2">
      <c r="A214" s="37">
        <v>211</v>
      </c>
      <c r="B214" s="28" t="s">
        <v>586</v>
      </c>
      <c r="C214" s="28" t="s">
        <v>587</v>
      </c>
      <c r="D214" s="22">
        <v>45650</v>
      </c>
      <c r="E214" s="28" t="s">
        <v>588</v>
      </c>
      <c r="F214" s="23">
        <v>7430001016549</v>
      </c>
      <c r="G214" s="24" t="s">
        <v>54</v>
      </c>
      <c r="H214" s="25">
        <v>6342864</v>
      </c>
      <c r="I214" s="26">
        <v>5568948</v>
      </c>
      <c r="J214" s="27">
        <f>IFERROR(ROUNDDOWN(I214/H214,3),"-")</f>
        <v>0.877</v>
      </c>
      <c r="K214" s="28" t="s">
        <v>68</v>
      </c>
    </row>
    <row r="215" spans="1:11" s="29" customFormat="1" ht="58" customHeight="1" x14ac:dyDescent="0.2">
      <c r="A215" s="37">
        <v>212</v>
      </c>
      <c r="B215" s="28" t="s">
        <v>589</v>
      </c>
      <c r="C215" s="34" t="s">
        <v>181</v>
      </c>
      <c r="D215" s="22">
        <v>45650</v>
      </c>
      <c r="E215" s="28" t="s">
        <v>590</v>
      </c>
      <c r="F215" s="23">
        <v>2010001126403</v>
      </c>
      <c r="G215" s="24" t="s">
        <v>54</v>
      </c>
      <c r="H215" s="25">
        <f>102.6*56000*1.1</f>
        <v>6320160.0000000009</v>
      </c>
      <c r="I215" s="26">
        <f>91.4*56000*1.1</f>
        <v>5630240</v>
      </c>
      <c r="J215" s="27">
        <f>IFERROR(ROUNDDOWN(I215/H215,3),"-")</f>
        <v>0.89</v>
      </c>
      <c r="K215" s="28" t="s">
        <v>68</v>
      </c>
    </row>
    <row r="216" spans="1:11" s="29" customFormat="1" ht="58" customHeight="1" x14ac:dyDescent="0.2">
      <c r="A216" s="37">
        <v>213</v>
      </c>
      <c r="B216" s="28" t="s">
        <v>591</v>
      </c>
      <c r="C216" s="28" t="s">
        <v>592</v>
      </c>
      <c r="D216" s="22">
        <v>45650</v>
      </c>
      <c r="E216" s="28" t="s">
        <v>593</v>
      </c>
      <c r="F216" s="23">
        <v>1080001002318</v>
      </c>
      <c r="G216" s="24" t="s">
        <v>54</v>
      </c>
      <c r="H216" s="25">
        <v>7260000</v>
      </c>
      <c r="I216" s="26">
        <v>6303000</v>
      </c>
      <c r="J216" s="27">
        <f>IFERROR(ROUNDDOWN(I216/H216,3),"-")</f>
        <v>0.86799999999999999</v>
      </c>
      <c r="K216" s="28" t="s">
        <v>68</v>
      </c>
    </row>
    <row r="217" spans="1:11" s="29" customFormat="1" ht="77" customHeight="1" x14ac:dyDescent="0.2">
      <c r="A217" s="37">
        <v>214</v>
      </c>
      <c r="B217" s="28" t="s">
        <v>594</v>
      </c>
      <c r="C217" s="34" t="s">
        <v>595</v>
      </c>
      <c r="D217" s="22">
        <v>45650</v>
      </c>
      <c r="E217" s="28" t="s">
        <v>596</v>
      </c>
      <c r="F217" s="23">
        <v>4410001001084</v>
      </c>
      <c r="G217" s="24" t="s">
        <v>54</v>
      </c>
      <c r="H217" s="25">
        <v>10954460</v>
      </c>
      <c r="I217" s="26">
        <v>10902100</v>
      </c>
      <c r="J217" s="27">
        <f>IFERROR(ROUNDDOWN(I217/H217,3),"-")</f>
        <v>0.995</v>
      </c>
      <c r="K217" s="28" t="s">
        <v>68</v>
      </c>
    </row>
    <row r="218" spans="1:11" s="29" customFormat="1" ht="58" customHeight="1" x14ac:dyDescent="0.2">
      <c r="A218" s="37">
        <v>215</v>
      </c>
      <c r="B218" s="28" t="s">
        <v>597</v>
      </c>
      <c r="C218" s="28" t="s">
        <v>84</v>
      </c>
      <c r="D218" s="22">
        <v>45650</v>
      </c>
      <c r="E218" s="28" t="s">
        <v>598</v>
      </c>
      <c r="F218" s="23" t="s">
        <v>100</v>
      </c>
      <c r="G218" s="24" t="s">
        <v>99</v>
      </c>
      <c r="H218" s="25">
        <v>12612600</v>
      </c>
      <c r="I218" s="26">
        <v>11000000</v>
      </c>
      <c r="J218" s="27">
        <f>IFERROR(ROUNDDOWN(I218/H218,3),"-")</f>
        <v>0.872</v>
      </c>
      <c r="K218" s="28"/>
    </row>
    <row r="219" spans="1:11" s="29" customFormat="1" ht="58" customHeight="1" x14ac:dyDescent="0.2">
      <c r="A219" s="37">
        <v>216</v>
      </c>
      <c r="B219" s="28" t="s">
        <v>599</v>
      </c>
      <c r="C219" s="28" t="s">
        <v>587</v>
      </c>
      <c r="D219" s="22">
        <v>45650</v>
      </c>
      <c r="E219" s="28" t="s">
        <v>600</v>
      </c>
      <c r="F219" s="23">
        <v>2430005006617</v>
      </c>
      <c r="G219" s="24" t="s">
        <v>54</v>
      </c>
      <c r="H219" s="25">
        <v>48405300</v>
      </c>
      <c r="I219" s="26">
        <v>47047000</v>
      </c>
      <c r="J219" s="27">
        <f>IFERROR(ROUNDDOWN(I219/H219,3),"-")</f>
        <v>0.97099999999999997</v>
      </c>
      <c r="K219" s="28" t="s">
        <v>272</v>
      </c>
    </row>
    <row r="220" spans="1:11" s="29" customFormat="1" ht="58" customHeight="1" x14ac:dyDescent="0.2">
      <c r="A220" s="37">
        <v>217</v>
      </c>
      <c r="B220" s="28" t="s">
        <v>601</v>
      </c>
      <c r="C220" s="28" t="s">
        <v>424</v>
      </c>
      <c r="D220" s="22">
        <v>45650</v>
      </c>
      <c r="E220" s="28" t="s">
        <v>57</v>
      </c>
      <c r="F220" s="23">
        <v>9010001191011</v>
      </c>
      <c r="G220" s="24" t="s">
        <v>54</v>
      </c>
      <c r="H220" s="25">
        <v>150104745</v>
      </c>
      <c r="I220" s="26">
        <v>128256615</v>
      </c>
      <c r="J220" s="27">
        <f>IFERROR(ROUNDDOWN(I220/H220,3),"-")</f>
        <v>0.85399999999999998</v>
      </c>
      <c r="K220" s="28" t="s">
        <v>602</v>
      </c>
    </row>
    <row r="221" spans="1:11" s="29" customFormat="1" ht="58" customHeight="1" x14ac:dyDescent="0.2">
      <c r="A221" s="37">
        <v>218</v>
      </c>
      <c r="B221" s="28" t="s">
        <v>724</v>
      </c>
      <c r="C221" s="28" t="s">
        <v>734</v>
      </c>
      <c r="D221" s="22">
        <v>45650</v>
      </c>
      <c r="E221" s="28" t="s">
        <v>735</v>
      </c>
      <c r="F221" s="23">
        <v>9010801000255</v>
      </c>
      <c r="G221" s="24" t="s">
        <v>4</v>
      </c>
      <c r="H221" s="25">
        <v>1719795</v>
      </c>
      <c r="I221" s="26">
        <v>1254000</v>
      </c>
      <c r="J221" s="27">
        <f>IFERROR(ROUNDDOWN(I221/H221,3),"-")</f>
        <v>0.72899999999999998</v>
      </c>
      <c r="K221" s="28"/>
    </row>
    <row r="222" spans="1:11" s="29" customFormat="1" ht="58" customHeight="1" x14ac:dyDescent="0.2">
      <c r="A222" s="37">
        <v>219</v>
      </c>
      <c r="B222" s="46" t="s">
        <v>709</v>
      </c>
      <c r="C222" s="46" t="s">
        <v>710</v>
      </c>
      <c r="D222" s="47">
        <v>45651</v>
      </c>
      <c r="E222" s="46" t="s">
        <v>711</v>
      </c>
      <c r="F222" s="48">
        <v>7300001000490</v>
      </c>
      <c r="G222" s="24" t="s">
        <v>54</v>
      </c>
      <c r="H222" s="49">
        <v>7568550</v>
      </c>
      <c r="I222" s="50">
        <v>6147372</v>
      </c>
      <c r="J222" s="51">
        <f>IFERROR(ROUNDDOWN(I222/H222,3),"-")</f>
        <v>0.81200000000000006</v>
      </c>
      <c r="K222" s="46" t="s">
        <v>712</v>
      </c>
    </row>
    <row r="223" spans="1:11" s="29" customFormat="1" ht="58" customHeight="1" x14ac:dyDescent="0.2">
      <c r="A223" s="37">
        <v>220</v>
      </c>
      <c r="B223" s="28" t="s">
        <v>603</v>
      </c>
      <c r="C223" s="28" t="s">
        <v>604</v>
      </c>
      <c r="D223" s="22">
        <v>45651</v>
      </c>
      <c r="E223" s="28" t="s">
        <v>605</v>
      </c>
      <c r="F223" s="23">
        <v>5011801010264</v>
      </c>
      <c r="G223" s="24" t="s">
        <v>54</v>
      </c>
      <c r="H223" s="25">
        <v>1237500</v>
      </c>
      <c r="I223" s="26">
        <v>1122000</v>
      </c>
      <c r="J223" s="27">
        <f>IFERROR(ROUNDDOWN(I223/H223,3),"-")</f>
        <v>0.90600000000000003</v>
      </c>
      <c r="K223" s="28"/>
    </row>
    <row r="224" spans="1:11" s="29" customFormat="1" ht="58" customHeight="1" x14ac:dyDescent="0.2">
      <c r="A224" s="37">
        <v>221</v>
      </c>
      <c r="B224" s="28" t="s">
        <v>606</v>
      </c>
      <c r="C224" s="28" t="s">
        <v>607</v>
      </c>
      <c r="D224" s="22">
        <v>45651</v>
      </c>
      <c r="E224" s="28" t="s">
        <v>608</v>
      </c>
      <c r="F224" s="23">
        <v>5010001034289</v>
      </c>
      <c r="G224" s="24" t="s">
        <v>54</v>
      </c>
      <c r="H224" s="25">
        <v>1716000</v>
      </c>
      <c r="I224" s="26">
        <v>1298000</v>
      </c>
      <c r="J224" s="27">
        <f>IFERROR(ROUNDDOWN(I224/H224,3),"-")</f>
        <v>0.75600000000000001</v>
      </c>
      <c r="K224" s="28"/>
    </row>
    <row r="225" spans="1:11" s="29" customFormat="1" ht="58" customHeight="1" x14ac:dyDescent="0.2">
      <c r="A225" s="37">
        <v>222</v>
      </c>
      <c r="B225" s="28" t="s">
        <v>609</v>
      </c>
      <c r="C225" s="28" t="s">
        <v>610</v>
      </c>
      <c r="D225" s="22">
        <v>45651</v>
      </c>
      <c r="E225" s="28" t="s">
        <v>611</v>
      </c>
      <c r="F225" s="23">
        <v>8010401067209</v>
      </c>
      <c r="G225" s="24" t="s">
        <v>54</v>
      </c>
      <c r="H225" s="25">
        <v>2149008</v>
      </c>
      <c r="I225" s="26">
        <v>1496000</v>
      </c>
      <c r="J225" s="27">
        <f>IFERROR(ROUNDDOWN(I225/H225,3),"-")</f>
        <v>0.69599999999999995</v>
      </c>
      <c r="K225" s="28"/>
    </row>
    <row r="226" spans="1:11" s="29" customFormat="1" ht="58" customHeight="1" x14ac:dyDescent="0.2">
      <c r="A226" s="37">
        <v>223</v>
      </c>
      <c r="B226" s="28" t="s">
        <v>612</v>
      </c>
      <c r="C226" s="28" t="s">
        <v>322</v>
      </c>
      <c r="D226" s="22">
        <v>45651</v>
      </c>
      <c r="E226" s="28" t="s">
        <v>613</v>
      </c>
      <c r="F226" s="23">
        <v>2012301012332</v>
      </c>
      <c r="G226" s="24" t="s">
        <v>54</v>
      </c>
      <c r="H226" s="25">
        <v>3265900</v>
      </c>
      <c r="I226" s="26">
        <v>1689200</v>
      </c>
      <c r="J226" s="27">
        <f>IFERROR(ROUNDDOWN(I226/H226,3),"-")</f>
        <v>0.51700000000000002</v>
      </c>
      <c r="K226" s="28" t="s">
        <v>73</v>
      </c>
    </row>
    <row r="227" spans="1:11" s="29" customFormat="1" ht="77" customHeight="1" x14ac:dyDescent="0.2">
      <c r="A227" s="37">
        <v>224</v>
      </c>
      <c r="B227" s="28" t="s">
        <v>614</v>
      </c>
      <c r="C227" s="28" t="s">
        <v>327</v>
      </c>
      <c r="D227" s="22">
        <v>45651</v>
      </c>
      <c r="E227" s="28" t="s">
        <v>615</v>
      </c>
      <c r="F227" s="23">
        <v>5021001043527</v>
      </c>
      <c r="G227" s="24" t="s">
        <v>54</v>
      </c>
      <c r="H227" s="25">
        <v>2079000</v>
      </c>
      <c r="I227" s="26">
        <v>1940400</v>
      </c>
      <c r="J227" s="27">
        <f>IFERROR(ROUNDDOWN(I227/H227,3),"-")</f>
        <v>0.93300000000000005</v>
      </c>
      <c r="K227" s="28" t="s">
        <v>616</v>
      </c>
    </row>
    <row r="228" spans="1:11" s="29" customFormat="1" ht="58" customHeight="1" x14ac:dyDescent="0.2">
      <c r="A228" s="37">
        <v>225</v>
      </c>
      <c r="B228" s="28" t="s">
        <v>617</v>
      </c>
      <c r="C228" s="28" t="s">
        <v>448</v>
      </c>
      <c r="D228" s="22">
        <v>45651</v>
      </c>
      <c r="E228" s="34" t="s">
        <v>618</v>
      </c>
      <c r="F228" s="23">
        <v>2070001036729</v>
      </c>
      <c r="G228" s="24" t="s">
        <v>54</v>
      </c>
      <c r="H228" s="25">
        <v>2508000</v>
      </c>
      <c r="I228" s="26">
        <v>2042920</v>
      </c>
      <c r="J228" s="27">
        <f>IFERROR(ROUNDDOWN(I228/H228,3),"-")</f>
        <v>0.81399999999999995</v>
      </c>
      <c r="K228" s="28"/>
    </row>
    <row r="229" spans="1:11" s="29" customFormat="1" ht="58" customHeight="1" x14ac:dyDescent="0.2">
      <c r="A229" s="37">
        <v>226</v>
      </c>
      <c r="B229" s="28" t="s">
        <v>619</v>
      </c>
      <c r="C229" s="28" t="s">
        <v>604</v>
      </c>
      <c r="D229" s="22">
        <v>45651</v>
      </c>
      <c r="E229" s="28" t="s">
        <v>620</v>
      </c>
      <c r="F229" s="23">
        <v>1012402006325</v>
      </c>
      <c r="G229" s="24" t="s">
        <v>54</v>
      </c>
      <c r="H229" s="25">
        <v>2905100</v>
      </c>
      <c r="I229" s="26">
        <v>2750000</v>
      </c>
      <c r="J229" s="27">
        <f>IFERROR(ROUNDDOWN(I229/H229,3),"-")</f>
        <v>0.94599999999999995</v>
      </c>
      <c r="K229" s="28"/>
    </row>
    <row r="230" spans="1:11" s="29" customFormat="1" ht="58" customHeight="1" x14ac:dyDescent="0.2">
      <c r="A230" s="37">
        <v>227</v>
      </c>
      <c r="B230" s="20" t="s">
        <v>621</v>
      </c>
      <c r="C230" s="28" t="s">
        <v>622</v>
      </c>
      <c r="D230" s="22">
        <v>45651</v>
      </c>
      <c r="E230" s="28" t="s">
        <v>623</v>
      </c>
      <c r="F230" s="23">
        <v>1010001034730</v>
      </c>
      <c r="G230" s="24" t="s">
        <v>54</v>
      </c>
      <c r="H230" s="25">
        <v>5009400</v>
      </c>
      <c r="I230" s="26">
        <v>2970000</v>
      </c>
      <c r="J230" s="27">
        <f>IFERROR(ROUNDDOWN(I230/H230,3),"-")</f>
        <v>0.59199999999999997</v>
      </c>
      <c r="K230" s="28"/>
    </row>
    <row r="231" spans="1:11" s="29" customFormat="1" ht="58" customHeight="1" x14ac:dyDescent="0.2">
      <c r="A231" s="37">
        <v>228</v>
      </c>
      <c r="B231" s="28" t="s">
        <v>624</v>
      </c>
      <c r="C231" s="28" t="s">
        <v>448</v>
      </c>
      <c r="D231" s="22">
        <v>45651</v>
      </c>
      <c r="E231" s="34" t="s">
        <v>625</v>
      </c>
      <c r="F231" s="23">
        <v>7180001042686</v>
      </c>
      <c r="G231" s="24" t="s">
        <v>54</v>
      </c>
      <c r="H231" s="25">
        <v>3407800</v>
      </c>
      <c r="I231" s="26">
        <v>3190000</v>
      </c>
      <c r="J231" s="27">
        <f>IFERROR(ROUNDDOWN(I231/H231,3),"-")</f>
        <v>0.93600000000000005</v>
      </c>
      <c r="K231" s="28"/>
    </row>
    <row r="232" spans="1:11" s="29" customFormat="1" ht="58" customHeight="1" x14ac:dyDescent="0.2">
      <c r="A232" s="37">
        <v>229</v>
      </c>
      <c r="B232" s="28" t="s">
        <v>626</v>
      </c>
      <c r="C232" s="28" t="s">
        <v>627</v>
      </c>
      <c r="D232" s="22">
        <v>45651</v>
      </c>
      <c r="E232" s="28" t="s">
        <v>628</v>
      </c>
      <c r="F232" s="23">
        <v>7130001013898</v>
      </c>
      <c r="G232" s="24" t="s">
        <v>54</v>
      </c>
      <c r="H232" s="25">
        <v>5096444</v>
      </c>
      <c r="I232" s="26">
        <v>3404940</v>
      </c>
      <c r="J232" s="27">
        <f>IFERROR(ROUNDDOWN(I232/H232,3),"-")</f>
        <v>0.66800000000000004</v>
      </c>
      <c r="K232" s="28" t="s">
        <v>629</v>
      </c>
    </row>
    <row r="233" spans="1:11" s="29" customFormat="1" ht="58" customHeight="1" x14ac:dyDescent="0.2">
      <c r="A233" s="37">
        <v>230</v>
      </c>
      <c r="B233" s="28" t="s">
        <v>630</v>
      </c>
      <c r="C233" s="34" t="s">
        <v>274</v>
      </c>
      <c r="D233" s="22">
        <v>45651</v>
      </c>
      <c r="E233" s="28" t="s">
        <v>631</v>
      </c>
      <c r="F233" s="23">
        <v>8260001000271</v>
      </c>
      <c r="G233" s="24" t="s">
        <v>54</v>
      </c>
      <c r="H233" s="25">
        <v>4609080</v>
      </c>
      <c r="I233" s="26">
        <v>4422000</v>
      </c>
      <c r="J233" s="27">
        <f>IFERROR(ROUNDDOWN(I233/H233,3),"-")</f>
        <v>0.95899999999999996</v>
      </c>
      <c r="K233" s="28" t="s">
        <v>68</v>
      </c>
    </row>
    <row r="234" spans="1:11" s="29" customFormat="1" ht="58" customHeight="1" x14ac:dyDescent="0.2">
      <c r="A234" s="37">
        <v>231</v>
      </c>
      <c r="B234" s="28" t="s">
        <v>632</v>
      </c>
      <c r="C234" s="28" t="s">
        <v>604</v>
      </c>
      <c r="D234" s="22">
        <v>45651</v>
      </c>
      <c r="E234" s="28" t="s">
        <v>633</v>
      </c>
      <c r="F234" s="23">
        <v>4040001054310</v>
      </c>
      <c r="G234" s="24" t="s">
        <v>54</v>
      </c>
      <c r="H234" s="25">
        <v>5148000</v>
      </c>
      <c r="I234" s="26">
        <v>4783680</v>
      </c>
      <c r="J234" s="27">
        <f>IFERROR(ROUNDDOWN(I234/H234,3),"-")</f>
        <v>0.92900000000000005</v>
      </c>
      <c r="K234" s="28" t="s">
        <v>73</v>
      </c>
    </row>
    <row r="235" spans="1:11" s="29" customFormat="1" ht="58" customHeight="1" x14ac:dyDescent="0.2">
      <c r="A235" s="37">
        <v>232</v>
      </c>
      <c r="B235" s="28" t="s">
        <v>634</v>
      </c>
      <c r="C235" s="28" t="s">
        <v>327</v>
      </c>
      <c r="D235" s="22">
        <v>45651</v>
      </c>
      <c r="E235" s="28" t="s">
        <v>615</v>
      </c>
      <c r="F235" s="23">
        <v>5021001043527</v>
      </c>
      <c r="G235" s="24" t="s">
        <v>54</v>
      </c>
      <c r="H235" s="25">
        <v>5830000</v>
      </c>
      <c r="I235" s="26">
        <v>5072100</v>
      </c>
      <c r="J235" s="27">
        <f>IFERROR(ROUNDDOWN(I235/H235,3),"-")</f>
        <v>0.87</v>
      </c>
      <c r="K235" s="28" t="s">
        <v>616</v>
      </c>
    </row>
    <row r="236" spans="1:11" s="29" customFormat="1" ht="58" customHeight="1" x14ac:dyDescent="0.2">
      <c r="A236" s="37">
        <v>233</v>
      </c>
      <c r="B236" s="34" t="s">
        <v>74</v>
      </c>
      <c r="C236" s="34" t="s">
        <v>66</v>
      </c>
      <c r="D236" s="31">
        <v>45651</v>
      </c>
      <c r="E236" s="34" t="s">
        <v>75</v>
      </c>
      <c r="F236" s="32">
        <v>6010001055706</v>
      </c>
      <c r="G236" s="24" t="s">
        <v>54</v>
      </c>
      <c r="H236" s="36">
        <v>6013447</v>
      </c>
      <c r="I236" s="36">
        <v>5571500</v>
      </c>
      <c r="J236" s="33">
        <f>IFERROR(ROUNDDOWN(I236/H236,3),"-")</f>
        <v>0.92600000000000005</v>
      </c>
      <c r="K236" s="34"/>
    </row>
    <row r="237" spans="1:11" s="29" customFormat="1" ht="58" customHeight="1" x14ac:dyDescent="0.2">
      <c r="A237" s="37">
        <v>234</v>
      </c>
      <c r="B237" s="28" t="s">
        <v>635</v>
      </c>
      <c r="C237" s="28" t="s">
        <v>636</v>
      </c>
      <c r="D237" s="22">
        <v>45651</v>
      </c>
      <c r="E237" s="28" t="s">
        <v>637</v>
      </c>
      <c r="F237" s="23">
        <v>7420001001007</v>
      </c>
      <c r="G237" s="24" t="s">
        <v>54</v>
      </c>
      <c r="H237" s="25">
        <v>6101480</v>
      </c>
      <c r="I237" s="26">
        <v>5696790</v>
      </c>
      <c r="J237" s="27">
        <f>IFERROR(ROUNDDOWN(I237/H237,3),"-")</f>
        <v>0.93300000000000005</v>
      </c>
      <c r="K237" s="28" t="s">
        <v>73</v>
      </c>
    </row>
    <row r="238" spans="1:11" s="29" customFormat="1" ht="58" customHeight="1" x14ac:dyDescent="0.2">
      <c r="A238" s="37">
        <v>235</v>
      </c>
      <c r="B238" s="28" t="s">
        <v>638</v>
      </c>
      <c r="C238" s="28" t="s">
        <v>164</v>
      </c>
      <c r="D238" s="22">
        <v>45651</v>
      </c>
      <c r="E238" s="28" t="s">
        <v>639</v>
      </c>
      <c r="F238" s="23">
        <v>2290001015553</v>
      </c>
      <c r="G238" s="24" t="s">
        <v>54</v>
      </c>
      <c r="H238" s="25">
        <v>7201920</v>
      </c>
      <c r="I238" s="26">
        <v>6274400</v>
      </c>
      <c r="J238" s="27">
        <f>IFERROR(ROUNDDOWN(I238/H238,3),"-")</f>
        <v>0.871</v>
      </c>
      <c r="K238" s="28" t="s">
        <v>68</v>
      </c>
    </row>
    <row r="239" spans="1:11" s="29" customFormat="1" ht="58" customHeight="1" x14ac:dyDescent="0.2">
      <c r="A239" s="37">
        <v>236</v>
      </c>
      <c r="B239" s="28" t="s">
        <v>640</v>
      </c>
      <c r="C239" s="28" t="s">
        <v>636</v>
      </c>
      <c r="D239" s="22">
        <v>45651</v>
      </c>
      <c r="E239" s="28" t="s">
        <v>637</v>
      </c>
      <c r="F239" s="23">
        <v>7420001001007</v>
      </c>
      <c r="G239" s="24" t="s">
        <v>54</v>
      </c>
      <c r="H239" s="25">
        <v>9496300</v>
      </c>
      <c r="I239" s="26">
        <v>8811000</v>
      </c>
      <c r="J239" s="27">
        <f>IFERROR(ROUNDDOWN(I239/H239,3),"-")</f>
        <v>0.92700000000000005</v>
      </c>
      <c r="K239" s="28" t="s">
        <v>73</v>
      </c>
    </row>
    <row r="240" spans="1:11" s="29" customFormat="1" ht="58" customHeight="1" x14ac:dyDescent="0.2">
      <c r="A240" s="37">
        <v>237</v>
      </c>
      <c r="B240" s="28" t="s">
        <v>641</v>
      </c>
      <c r="C240" s="28" t="s">
        <v>327</v>
      </c>
      <c r="D240" s="22">
        <v>45651</v>
      </c>
      <c r="E240" s="28" t="s">
        <v>615</v>
      </c>
      <c r="F240" s="23">
        <v>5021001043527</v>
      </c>
      <c r="G240" s="24" t="s">
        <v>54</v>
      </c>
      <c r="H240" s="25">
        <v>13898500</v>
      </c>
      <c r="I240" s="26">
        <v>12464760</v>
      </c>
      <c r="J240" s="27">
        <f>IFERROR(ROUNDDOWN(I240/H240,3),"-")</f>
        <v>0.89600000000000002</v>
      </c>
      <c r="K240" s="28" t="s">
        <v>616</v>
      </c>
    </row>
    <row r="241" spans="1:11" s="29" customFormat="1" ht="58" customHeight="1" x14ac:dyDescent="0.2">
      <c r="A241" s="37">
        <v>238</v>
      </c>
      <c r="B241" s="28" t="s">
        <v>642</v>
      </c>
      <c r="C241" s="28" t="s">
        <v>159</v>
      </c>
      <c r="D241" s="22">
        <v>45651</v>
      </c>
      <c r="E241" s="28" t="s">
        <v>643</v>
      </c>
      <c r="F241" s="23">
        <v>7370001008404</v>
      </c>
      <c r="G241" s="24" t="s">
        <v>54</v>
      </c>
      <c r="H241" s="25">
        <v>14212000</v>
      </c>
      <c r="I241" s="26">
        <v>13970000</v>
      </c>
      <c r="J241" s="27">
        <f>IFERROR(ROUNDDOWN(I241/H241,3),"-")</f>
        <v>0.98199999999999998</v>
      </c>
      <c r="K241" s="28"/>
    </row>
    <row r="242" spans="1:11" s="29" customFormat="1" ht="58" customHeight="1" x14ac:dyDescent="0.2">
      <c r="A242" s="37">
        <v>239</v>
      </c>
      <c r="B242" s="28" t="s">
        <v>644</v>
      </c>
      <c r="C242" s="28" t="s">
        <v>645</v>
      </c>
      <c r="D242" s="22">
        <v>45651</v>
      </c>
      <c r="E242" s="28" t="s">
        <v>646</v>
      </c>
      <c r="F242" s="23">
        <v>1380001001108</v>
      </c>
      <c r="G242" s="24" t="s">
        <v>54</v>
      </c>
      <c r="H242" s="25">
        <v>22660000</v>
      </c>
      <c r="I242" s="26">
        <v>19866000</v>
      </c>
      <c r="J242" s="27">
        <f>IFERROR(ROUNDDOWN(I242/H242,3),"-")</f>
        <v>0.876</v>
      </c>
      <c r="K242" s="28" t="s">
        <v>68</v>
      </c>
    </row>
    <row r="243" spans="1:11" s="29" customFormat="1" ht="58" customHeight="1" x14ac:dyDescent="0.2">
      <c r="A243" s="37">
        <v>240</v>
      </c>
      <c r="B243" s="34" t="s">
        <v>647</v>
      </c>
      <c r="C243" s="34" t="s">
        <v>648</v>
      </c>
      <c r="D243" s="22">
        <v>45652</v>
      </c>
      <c r="E243" s="34" t="s">
        <v>649</v>
      </c>
      <c r="F243" s="32">
        <v>8011803002785</v>
      </c>
      <c r="G243" s="24" t="s">
        <v>54</v>
      </c>
      <c r="H243" s="25">
        <v>1625541</v>
      </c>
      <c r="I243" s="26">
        <v>998635</v>
      </c>
      <c r="J243" s="27">
        <f>IFERROR(ROUNDDOWN(I243/H243,3),"-")</f>
        <v>0.61399999999999999</v>
      </c>
      <c r="K243" s="34"/>
    </row>
    <row r="244" spans="1:11" s="29" customFormat="1" ht="58" customHeight="1" x14ac:dyDescent="0.2">
      <c r="A244" s="37">
        <v>241</v>
      </c>
      <c r="B244" s="28" t="s">
        <v>650</v>
      </c>
      <c r="C244" s="28" t="s">
        <v>651</v>
      </c>
      <c r="D244" s="22">
        <v>45652</v>
      </c>
      <c r="E244" s="28" t="s">
        <v>652</v>
      </c>
      <c r="F244" s="23">
        <v>5180001116442</v>
      </c>
      <c r="G244" s="24" t="s">
        <v>54</v>
      </c>
      <c r="H244" s="25">
        <v>1729522</v>
      </c>
      <c r="I244" s="26">
        <v>1078000</v>
      </c>
      <c r="J244" s="27">
        <f>IFERROR(ROUNDDOWN(I244/H244,3),"-")</f>
        <v>0.623</v>
      </c>
      <c r="K244" s="28"/>
    </row>
    <row r="245" spans="1:11" s="29" customFormat="1" ht="58" customHeight="1" x14ac:dyDescent="0.2">
      <c r="A245" s="37">
        <v>242</v>
      </c>
      <c r="B245" s="28" t="s">
        <v>653</v>
      </c>
      <c r="C245" s="28" t="s">
        <v>654</v>
      </c>
      <c r="D245" s="22">
        <v>45652</v>
      </c>
      <c r="E245" s="28" t="s">
        <v>655</v>
      </c>
      <c r="F245" s="23">
        <v>6480001005135</v>
      </c>
      <c r="G245" s="24" t="s">
        <v>54</v>
      </c>
      <c r="H245" s="25">
        <v>3344000</v>
      </c>
      <c r="I245" s="26">
        <v>1359600</v>
      </c>
      <c r="J245" s="27">
        <f>IFERROR(ROUNDDOWN(I245/H245,3),"-")</f>
        <v>0.40600000000000003</v>
      </c>
      <c r="K245" s="28"/>
    </row>
    <row r="246" spans="1:11" s="29" customFormat="1" ht="58" customHeight="1" x14ac:dyDescent="0.2">
      <c r="A246" s="37">
        <v>243</v>
      </c>
      <c r="B246" s="28" t="s">
        <v>656</v>
      </c>
      <c r="C246" s="28" t="s">
        <v>84</v>
      </c>
      <c r="D246" s="22">
        <v>45652</v>
      </c>
      <c r="E246" s="28" t="s">
        <v>98</v>
      </c>
      <c r="F246" s="23">
        <v>5010601023501</v>
      </c>
      <c r="G246" s="24" t="s">
        <v>54</v>
      </c>
      <c r="H246" s="25">
        <v>2515251</v>
      </c>
      <c r="I246" s="26">
        <v>1510718</v>
      </c>
      <c r="J246" s="27">
        <f>IFERROR(ROUNDDOWN(I246/H246,3),"-")</f>
        <v>0.6</v>
      </c>
      <c r="K246" s="28"/>
    </row>
    <row r="247" spans="1:11" s="29" customFormat="1" ht="58" customHeight="1" x14ac:dyDescent="0.2">
      <c r="A247" s="37">
        <v>244</v>
      </c>
      <c r="B247" s="28" t="s">
        <v>657</v>
      </c>
      <c r="C247" s="28" t="s">
        <v>322</v>
      </c>
      <c r="D247" s="22">
        <v>45652</v>
      </c>
      <c r="E247" s="28" t="s">
        <v>658</v>
      </c>
      <c r="F247" s="23">
        <v>5010001087238</v>
      </c>
      <c r="G247" s="24" t="s">
        <v>54</v>
      </c>
      <c r="H247" s="25">
        <v>2057000</v>
      </c>
      <c r="I247" s="26">
        <v>1954150</v>
      </c>
      <c r="J247" s="27">
        <f>IFERROR(ROUNDDOWN(I247/H247,3),"-")</f>
        <v>0.95</v>
      </c>
      <c r="K247" s="28" t="s">
        <v>73</v>
      </c>
    </row>
    <row r="248" spans="1:11" s="29" customFormat="1" ht="58" customHeight="1" x14ac:dyDescent="0.2">
      <c r="A248" s="37">
        <v>245</v>
      </c>
      <c r="B248" s="28" t="s">
        <v>659</v>
      </c>
      <c r="C248" s="28" t="s">
        <v>184</v>
      </c>
      <c r="D248" s="22">
        <v>45652</v>
      </c>
      <c r="E248" s="28" t="s">
        <v>660</v>
      </c>
      <c r="F248" s="23">
        <v>3100001004532</v>
      </c>
      <c r="G248" s="24" t="s">
        <v>99</v>
      </c>
      <c r="H248" s="25">
        <v>3464120</v>
      </c>
      <c r="I248" s="26">
        <v>2307800</v>
      </c>
      <c r="J248" s="27">
        <f>IFERROR(ROUNDDOWN(I248/H248,3),"-")</f>
        <v>0.66600000000000004</v>
      </c>
      <c r="K248" s="28"/>
    </row>
    <row r="249" spans="1:11" s="29" customFormat="1" ht="58" customHeight="1" x14ac:dyDescent="0.2">
      <c r="A249" s="37">
        <v>246</v>
      </c>
      <c r="B249" s="28" t="s">
        <v>661</v>
      </c>
      <c r="C249" s="28" t="s">
        <v>341</v>
      </c>
      <c r="D249" s="31">
        <v>45652</v>
      </c>
      <c r="E249" s="28" t="s">
        <v>662</v>
      </c>
      <c r="F249" s="23">
        <v>5090001000093</v>
      </c>
      <c r="G249" s="24" t="s">
        <v>54</v>
      </c>
      <c r="H249" s="25">
        <v>3270960</v>
      </c>
      <c r="I249" s="26">
        <v>3180100</v>
      </c>
      <c r="J249" s="27">
        <f>IFERROR(ROUNDDOWN(I249/H249,3),"-")</f>
        <v>0.97199999999999998</v>
      </c>
      <c r="K249" s="28" t="s">
        <v>68</v>
      </c>
    </row>
    <row r="250" spans="1:11" s="29" customFormat="1" ht="58" customHeight="1" x14ac:dyDescent="0.2">
      <c r="A250" s="37">
        <v>247</v>
      </c>
      <c r="B250" s="28" t="s">
        <v>663</v>
      </c>
      <c r="C250" s="28" t="s">
        <v>664</v>
      </c>
      <c r="D250" s="22">
        <v>45652</v>
      </c>
      <c r="E250" s="28" t="s">
        <v>351</v>
      </c>
      <c r="F250" s="23">
        <v>1120101003418</v>
      </c>
      <c r="G250" s="24" t="s">
        <v>54</v>
      </c>
      <c r="H250" s="25">
        <v>3960000</v>
      </c>
      <c r="I250" s="26">
        <v>3738240</v>
      </c>
      <c r="J250" s="27">
        <f>IFERROR(ROUNDDOWN(I250/H250,3),"-")</f>
        <v>0.94399999999999995</v>
      </c>
      <c r="K250" s="28" t="s">
        <v>68</v>
      </c>
    </row>
    <row r="251" spans="1:11" s="29" customFormat="1" ht="58" customHeight="1" x14ac:dyDescent="0.2">
      <c r="A251" s="37">
        <v>248</v>
      </c>
      <c r="B251" s="28" t="s">
        <v>665</v>
      </c>
      <c r="C251" s="28" t="s">
        <v>666</v>
      </c>
      <c r="D251" s="22">
        <v>45652</v>
      </c>
      <c r="E251" s="28" t="s">
        <v>667</v>
      </c>
      <c r="F251" s="23">
        <v>8120001035521</v>
      </c>
      <c r="G251" s="24" t="s">
        <v>54</v>
      </c>
      <c r="H251" s="25">
        <f>6320000*1.1</f>
        <v>6952000.0000000009</v>
      </c>
      <c r="I251" s="26">
        <f>4860000*1.1</f>
        <v>5346000</v>
      </c>
      <c r="J251" s="27">
        <f>IFERROR(ROUNDDOWN(I251/H251,3),"-")</f>
        <v>0.76800000000000002</v>
      </c>
      <c r="K251" s="28"/>
    </row>
    <row r="252" spans="1:11" s="29" customFormat="1" ht="58" customHeight="1" x14ac:dyDescent="0.2">
      <c r="A252" s="37">
        <v>249</v>
      </c>
      <c r="B252" s="28" t="s">
        <v>668</v>
      </c>
      <c r="C252" s="28" t="s">
        <v>560</v>
      </c>
      <c r="D252" s="22">
        <v>45652</v>
      </c>
      <c r="E252" s="28" t="s">
        <v>669</v>
      </c>
      <c r="F252" s="23">
        <v>2440001002164</v>
      </c>
      <c r="G252" s="24" t="s">
        <v>54</v>
      </c>
      <c r="H252" s="25">
        <v>5989500</v>
      </c>
      <c r="I252" s="26">
        <v>5475250</v>
      </c>
      <c r="J252" s="27">
        <f>IFERROR(ROUNDDOWN(I252/H252,3),"-")</f>
        <v>0.91400000000000003</v>
      </c>
      <c r="K252" s="28" t="s">
        <v>68</v>
      </c>
    </row>
    <row r="253" spans="1:11" s="29" customFormat="1" ht="58" customHeight="1" x14ac:dyDescent="0.2">
      <c r="A253" s="37">
        <v>250</v>
      </c>
      <c r="B253" s="28" t="s">
        <v>670</v>
      </c>
      <c r="C253" s="28" t="s">
        <v>332</v>
      </c>
      <c r="D253" s="22">
        <v>45652</v>
      </c>
      <c r="E253" s="28" t="s">
        <v>123</v>
      </c>
      <c r="F253" s="23">
        <v>3020001060170</v>
      </c>
      <c r="G253" s="24" t="s">
        <v>54</v>
      </c>
      <c r="H253" s="25">
        <v>8518684</v>
      </c>
      <c r="I253" s="26">
        <v>6798000</v>
      </c>
      <c r="J253" s="27">
        <f>IFERROR(ROUNDDOWN(I253/H253,3),"-")</f>
        <v>0.79800000000000004</v>
      </c>
      <c r="K253" s="28"/>
    </row>
    <row r="254" spans="1:11" s="29" customFormat="1" ht="58" customHeight="1" x14ac:dyDescent="0.2">
      <c r="A254" s="37">
        <v>251</v>
      </c>
      <c r="B254" s="28" t="s">
        <v>671</v>
      </c>
      <c r="C254" s="28" t="s">
        <v>140</v>
      </c>
      <c r="D254" s="22">
        <v>45652</v>
      </c>
      <c r="E254" s="28" t="s">
        <v>672</v>
      </c>
      <c r="F254" s="23">
        <v>8060001003567</v>
      </c>
      <c r="G254" s="24" t="s">
        <v>54</v>
      </c>
      <c r="H254" s="25">
        <v>7556880</v>
      </c>
      <c r="I254" s="26">
        <v>6975210</v>
      </c>
      <c r="J254" s="27">
        <f>IFERROR(ROUNDDOWN(I254/H254,3),"-")</f>
        <v>0.92300000000000004</v>
      </c>
      <c r="K254" s="28" t="s">
        <v>68</v>
      </c>
    </row>
    <row r="255" spans="1:11" s="29" customFormat="1" ht="58" customHeight="1" x14ac:dyDescent="0.2">
      <c r="A255" s="37">
        <v>252</v>
      </c>
      <c r="B255" s="28" t="s">
        <v>673</v>
      </c>
      <c r="C255" s="28" t="s">
        <v>651</v>
      </c>
      <c r="D255" s="22">
        <v>45652</v>
      </c>
      <c r="E255" s="28" t="s">
        <v>531</v>
      </c>
      <c r="F255" s="23">
        <v>7180001047999</v>
      </c>
      <c r="G255" s="24" t="s">
        <v>54</v>
      </c>
      <c r="H255" s="25">
        <v>7546000</v>
      </c>
      <c r="I255" s="26">
        <v>7076300</v>
      </c>
      <c r="J255" s="27">
        <f>IFERROR(ROUNDDOWN(I255/H255,3),"-")</f>
        <v>0.93700000000000006</v>
      </c>
      <c r="K255" s="28" t="s">
        <v>272</v>
      </c>
    </row>
    <row r="256" spans="1:11" s="29" customFormat="1" ht="58" customHeight="1" x14ac:dyDescent="0.2">
      <c r="A256" s="37">
        <v>253</v>
      </c>
      <c r="B256" s="28" t="s">
        <v>674</v>
      </c>
      <c r="C256" s="28" t="s">
        <v>200</v>
      </c>
      <c r="D256" s="22">
        <v>45652</v>
      </c>
      <c r="E256" s="28" t="s">
        <v>675</v>
      </c>
      <c r="F256" s="23">
        <v>6010901004126</v>
      </c>
      <c r="G256" s="24" t="s">
        <v>54</v>
      </c>
      <c r="H256" s="25">
        <v>7180159</v>
      </c>
      <c r="I256" s="26">
        <v>7128000</v>
      </c>
      <c r="J256" s="27">
        <f>IFERROR(ROUNDDOWN(I256/H256,3),"-")</f>
        <v>0.99199999999999999</v>
      </c>
      <c r="K256" s="28"/>
    </row>
    <row r="257" spans="1:11" s="29" customFormat="1" ht="58" customHeight="1" x14ac:dyDescent="0.2">
      <c r="A257" s="37">
        <v>254</v>
      </c>
      <c r="B257" s="28" t="s">
        <v>676</v>
      </c>
      <c r="C257" s="28" t="s">
        <v>677</v>
      </c>
      <c r="D257" s="22">
        <v>45652</v>
      </c>
      <c r="E257" s="28" t="s">
        <v>678</v>
      </c>
      <c r="F257" s="23">
        <v>2280001003105</v>
      </c>
      <c r="G257" s="24" t="s">
        <v>54</v>
      </c>
      <c r="H257" s="25">
        <v>7966673</v>
      </c>
      <c r="I257" s="26">
        <v>7348000</v>
      </c>
      <c r="J257" s="27">
        <f>IFERROR(ROUNDDOWN(I257/H257,3),"-")</f>
        <v>0.92200000000000004</v>
      </c>
      <c r="K257" s="28"/>
    </row>
    <row r="258" spans="1:11" s="29" customFormat="1" ht="58" customHeight="1" x14ac:dyDescent="0.2">
      <c r="A258" s="37">
        <v>255</v>
      </c>
      <c r="B258" s="28" t="s">
        <v>679</v>
      </c>
      <c r="C258" s="28" t="s">
        <v>341</v>
      </c>
      <c r="D258" s="22">
        <v>45652</v>
      </c>
      <c r="E258" s="28" t="s">
        <v>680</v>
      </c>
      <c r="F258" s="23">
        <v>8010401053134</v>
      </c>
      <c r="G258" s="24" t="s">
        <v>54</v>
      </c>
      <c r="H258" s="25">
        <v>9586500</v>
      </c>
      <c r="I258" s="26">
        <v>8655240</v>
      </c>
      <c r="J258" s="27">
        <f>IFERROR(ROUNDDOWN(I258/H258,3),"-")</f>
        <v>0.90200000000000002</v>
      </c>
      <c r="K258" s="28" t="s">
        <v>68</v>
      </c>
    </row>
    <row r="259" spans="1:11" s="29" customFormat="1" ht="58" customHeight="1" x14ac:dyDescent="0.2">
      <c r="A259" s="37">
        <v>256</v>
      </c>
      <c r="B259" s="28" t="s">
        <v>681</v>
      </c>
      <c r="C259" s="28" t="s">
        <v>189</v>
      </c>
      <c r="D259" s="22">
        <v>45652</v>
      </c>
      <c r="E259" s="28" t="s">
        <v>682</v>
      </c>
      <c r="F259" s="23">
        <v>5030002034229</v>
      </c>
      <c r="G259" s="24" t="s">
        <v>54</v>
      </c>
      <c r="H259" s="25">
        <v>15840000</v>
      </c>
      <c r="I259" s="26">
        <v>15708000</v>
      </c>
      <c r="J259" s="27">
        <f>IFERROR(ROUNDDOWN(I259/H259,3),"-")</f>
        <v>0.99099999999999999</v>
      </c>
      <c r="K259" s="28" t="s">
        <v>73</v>
      </c>
    </row>
    <row r="260" spans="1:11" s="29" customFormat="1" ht="58" customHeight="1" x14ac:dyDescent="0.2">
      <c r="A260" s="37">
        <v>257</v>
      </c>
      <c r="B260" s="28" t="s">
        <v>683</v>
      </c>
      <c r="C260" s="28" t="s">
        <v>560</v>
      </c>
      <c r="D260" s="22">
        <v>45652</v>
      </c>
      <c r="E260" s="28" t="s">
        <v>684</v>
      </c>
      <c r="F260" s="23">
        <v>5010001075985</v>
      </c>
      <c r="G260" s="24" t="s">
        <v>54</v>
      </c>
      <c r="H260" s="25">
        <v>17556000</v>
      </c>
      <c r="I260" s="26">
        <v>15929760</v>
      </c>
      <c r="J260" s="27">
        <f>IFERROR(ROUNDDOWN(I260/H260,3),"-")</f>
        <v>0.90700000000000003</v>
      </c>
      <c r="K260" s="28" t="s">
        <v>68</v>
      </c>
    </row>
    <row r="261" spans="1:11" s="29" customFormat="1" ht="58" customHeight="1" x14ac:dyDescent="0.2">
      <c r="A261" s="37">
        <v>258</v>
      </c>
      <c r="B261" s="28" t="s">
        <v>705</v>
      </c>
      <c r="C261" s="28" t="s">
        <v>706</v>
      </c>
      <c r="D261" s="22">
        <v>45652</v>
      </c>
      <c r="E261" s="28" t="s">
        <v>707</v>
      </c>
      <c r="F261" s="23">
        <v>1140001050558</v>
      </c>
      <c r="G261" s="24" t="s">
        <v>54</v>
      </c>
      <c r="H261" s="44">
        <v>6988381</v>
      </c>
      <c r="I261" s="45">
        <v>4537208</v>
      </c>
      <c r="J261" s="27">
        <v>0.64900000000000002</v>
      </c>
      <c r="K261" s="28"/>
    </row>
    <row r="262" spans="1:11" s="29" customFormat="1" ht="58" customHeight="1" x14ac:dyDescent="0.2">
      <c r="A262" s="37">
        <v>259</v>
      </c>
      <c r="B262" s="28" t="s">
        <v>708</v>
      </c>
      <c r="C262" s="28" t="s">
        <v>706</v>
      </c>
      <c r="D262" s="22">
        <v>45652</v>
      </c>
      <c r="E262" s="28" t="s">
        <v>135</v>
      </c>
      <c r="F262" s="23">
        <v>4140001049721</v>
      </c>
      <c r="G262" s="24" t="s">
        <v>54</v>
      </c>
      <c r="H262" s="44">
        <v>8946666</v>
      </c>
      <c r="I262" s="45">
        <v>4862000</v>
      </c>
      <c r="J262" s="27">
        <v>0.54300000000000004</v>
      </c>
      <c r="K262" s="28"/>
    </row>
    <row r="263" spans="1:11" s="29" customFormat="1" ht="58" customHeight="1" x14ac:dyDescent="0.2">
      <c r="A263" s="37">
        <v>260</v>
      </c>
      <c r="B263" s="28" t="s">
        <v>719</v>
      </c>
      <c r="C263" s="28" t="s">
        <v>725</v>
      </c>
      <c r="D263" s="22">
        <v>45652</v>
      </c>
      <c r="E263" s="28" t="s">
        <v>726</v>
      </c>
      <c r="F263" s="23">
        <v>2260002021776</v>
      </c>
      <c r="G263" s="24" t="s">
        <v>54</v>
      </c>
      <c r="H263" s="25">
        <v>2851200</v>
      </c>
      <c r="I263" s="26">
        <v>2399760</v>
      </c>
      <c r="J263" s="27">
        <f>IFERROR(ROUNDDOWN(I263/H263,3),"-")</f>
        <v>0.84099999999999997</v>
      </c>
      <c r="K263" s="28" t="s">
        <v>68</v>
      </c>
    </row>
    <row r="264" spans="1:11" s="29" customFormat="1" ht="58" customHeight="1" x14ac:dyDescent="0.2">
      <c r="A264" s="37">
        <v>261</v>
      </c>
      <c r="B264" s="28" t="s">
        <v>723</v>
      </c>
      <c r="C264" s="28" t="s">
        <v>732</v>
      </c>
      <c r="D264" s="22">
        <v>45652</v>
      </c>
      <c r="E264" s="28" t="s">
        <v>733</v>
      </c>
      <c r="F264" s="23">
        <v>1320001001385</v>
      </c>
      <c r="G264" s="24" t="s">
        <v>54</v>
      </c>
      <c r="H264" s="25">
        <v>11866800</v>
      </c>
      <c r="I264" s="26">
        <v>11165000</v>
      </c>
      <c r="J264" s="27">
        <f>IFERROR(ROUNDDOWN(I264/H264,3),"-")</f>
        <v>0.94</v>
      </c>
      <c r="K264" s="28" t="s">
        <v>68</v>
      </c>
    </row>
    <row r="265" spans="1:11" s="29" customFormat="1" ht="58" customHeight="1" x14ac:dyDescent="0.2">
      <c r="A265" s="37">
        <v>262</v>
      </c>
      <c r="B265" s="28" t="s">
        <v>685</v>
      </c>
      <c r="C265" s="28" t="s">
        <v>81</v>
      </c>
      <c r="D265" s="22">
        <v>45653</v>
      </c>
      <c r="E265" s="28" t="s">
        <v>686</v>
      </c>
      <c r="F265" s="23">
        <v>7180301023139</v>
      </c>
      <c r="G265" s="24" t="s">
        <v>54</v>
      </c>
      <c r="H265" s="25">
        <v>2530000</v>
      </c>
      <c r="I265" s="26">
        <v>2013000</v>
      </c>
      <c r="J265" s="27">
        <f>IFERROR(ROUNDDOWN(I265/H265,3),"-")</f>
        <v>0.79500000000000004</v>
      </c>
      <c r="K265" s="28" t="s">
        <v>73</v>
      </c>
    </row>
    <row r="266" spans="1:11" s="6" customFormat="1" ht="48.5" customHeight="1" x14ac:dyDescent="0.2">
      <c r="A266" s="37">
        <v>263</v>
      </c>
      <c r="B266" s="28" t="s">
        <v>687</v>
      </c>
      <c r="C266" s="28" t="s">
        <v>688</v>
      </c>
      <c r="D266" s="22">
        <v>45653</v>
      </c>
      <c r="E266" s="28" t="s">
        <v>689</v>
      </c>
      <c r="F266" s="23">
        <v>6010001068278</v>
      </c>
      <c r="G266" s="24" t="s">
        <v>54</v>
      </c>
      <c r="H266" s="25">
        <v>4070000</v>
      </c>
      <c r="I266" s="26">
        <v>2629000</v>
      </c>
      <c r="J266" s="27">
        <f>IFERROR(ROUNDDOWN(I266/H266,3),"-")</f>
        <v>0.64500000000000002</v>
      </c>
      <c r="K266" s="28"/>
    </row>
    <row r="267" spans="1:11" s="29" customFormat="1" ht="58" customHeight="1" x14ac:dyDescent="0.2">
      <c r="A267" s="37">
        <v>264</v>
      </c>
      <c r="B267" s="28" t="s">
        <v>690</v>
      </c>
      <c r="C267" s="28" t="s">
        <v>691</v>
      </c>
      <c r="D267" s="22">
        <v>45653</v>
      </c>
      <c r="E267" s="28" t="s">
        <v>588</v>
      </c>
      <c r="F267" s="23">
        <v>7430001016549</v>
      </c>
      <c r="G267" s="24" t="s">
        <v>54</v>
      </c>
      <c r="H267" s="25">
        <v>4924834</v>
      </c>
      <c r="I267" s="26">
        <v>4048543</v>
      </c>
      <c r="J267" s="27">
        <f>IFERROR(ROUNDDOWN(I267/H267,3),"-")</f>
        <v>0.82199999999999995</v>
      </c>
      <c r="K267" s="28" t="s">
        <v>68</v>
      </c>
    </row>
    <row r="268" spans="1:11" s="29" customFormat="1" ht="58" customHeight="1" x14ac:dyDescent="0.2">
      <c r="A268" s="37">
        <v>265</v>
      </c>
      <c r="B268" s="28" t="s">
        <v>692</v>
      </c>
      <c r="C268" s="28" t="s">
        <v>693</v>
      </c>
      <c r="D268" s="22">
        <v>45653</v>
      </c>
      <c r="E268" s="28" t="s">
        <v>351</v>
      </c>
      <c r="F268" s="23">
        <v>1120101003418</v>
      </c>
      <c r="G268" s="24" t="s">
        <v>54</v>
      </c>
      <c r="H268" s="25">
        <v>6820000</v>
      </c>
      <c r="I268" s="26">
        <v>4510000</v>
      </c>
      <c r="J268" s="27">
        <f>IFERROR(ROUNDDOWN(I268/H268,3),"-")</f>
        <v>0.66100000000000003</v>
      </c>
      <c r="K268" s="28"/>
    </row>
    <row r="269" spans="1:11" s="29" customFormat="1" ht="58" customHeight="1" x14ac:dyDescent="0.2">
      <c r="A269" s="37">
        <v>266</v>
      </c>
      <c r="B269" s="34" t="s">
        <v>694</v>
      </c>
      <c r="C269" s="34" t="s">
        <v>695</v>
      </c>
      <c r="D269" s="31">
        <v>45653</v>
      </c>
      <c r="E269" s="34" t="s">
        <v>696</v>
      </c>
      <c r="F269" s="32">
        <v>6460101003800</v>
      </c>
      <c r="G269" s="24" t="s">
        <v>54</v>
      </c>
      <c r="H269" s="36">
        <v>4807000</v>
      </c>
      <c r="I269" s="36">
        <v>4736160</v>
      </c>
      <c r="J269" s="27">
        <f>IFERROR(ROUNDDOWN(I269/H269,3),"-")</f>
        <v>0.98499999999999999</v>
      </c>
      <c r="K269" s="28" t="s">
        <v>616</v>
      </c>
    </row>
    <row r="270" spans="1:11" s="29" customFormat="1" ht="78.5" customHeight="1" x14ac:dyDescent="0.2">
      <c r="A270" s="37">
        <v>267</v>
      </c>
      <c r="B270" s="28" t="s">
        <v>697</v>
      </c>
      <c r="C270" s="28" t="s">
        <v>691</v>
      </c>
      <c r="D270" s="22">
        <v>45653</v>
      </c>
      <c r="E270" s="28" t="s">
        <v>698</v>
      </c>
      <c r="F270" s="23">
        <v>5010001075985</v>
      </c>
      <c r="G270" s="24" t="s">
        <v>54</v>
      </c>
      <c r="H270" s="25">
        <v>9424800</v>
      </c>
      <c r="I270" s="26">
        <v>7785360</v>
      </c>
      <c r="J270" s="27">
        <f>IFERROR(ROUNDDOWN(I270/H270,3),"-")</f>
        <v>0.82599999999999996</v>
      </c>
      <c r="K270" s="28" t="s">
        <v>68</v>
      </c>
    </row>
    <row r="271" spans="1:11" s="29" customFormat="1" ht="58" customHeight="1" x14ac:dyDescent="0.2">
      <c r="A271" s="37">
        <v>268</v>
      </c>
      <c r="B271" s="28" t="s">
        <v>76</v>
      </c>
      <c r="C271" s="28" t="s">
        <v>77</v>
      </c>
      <c r="D271" s="22">
        <v>45653</v>
      </c>
      <c r="E271" s="28" t="s">
        <v>78</v>
      </c>
      <c r="F271" s="23">
        <v>5010001033340</v>
      </c>
      <c r="G271" s="24" t="s">
        <v>54</v>
      </c>
      <c r="H271" s="25">
        <v>8712000</v>
      </c>
      <c r="I271" s="26">
        <v>8034400</v>
      </c>
      <c r="J271" s="33">
        <f>IFERROR(ROUNDDOWN(I271/H271,3),"-")</f>
        <v>0.92200000000000004</v>
      </c>
      <c r="K271" s="28" t="s">
        <v>68</v>
      </c>
    </row>
    <row r="272" spans="1:11" s="29" customFormat="1" ht="58" customHeight="1" x14ac:dyDescent="0.2">
      <c r="A272" s="37">
        <v>269</v>
      </c>
      <c r="B272" s="28" t="s">
        <v>699</v>
      </c>
      <c r="C272" s="28" t="s">
        <v>538</v>
      </c>
      <c r="D272" s="22">
        <v>45653</v>
      </c>
      <c r="E272" s="28" t="s">
        <v>700</v>
      </c>
      <c r="F272" s="23">
        <v>9480001002088</v>
      </c>
      <c r="G272" s="24" t="s">
        <v>54</v>
      </c>
      <c r="H272" s="25">
        <v>11510400</v>
      </c>
      <c r="I272" s="26">
        <v>11510400</v>
      </c>
      <c r="J272" s="27">
        <f>IFERROR(ROUNDDOWN(I272/H272,3),"-")</f>
        <v>1</v>
      </c>
      <c r="K272" s="28" t="s">
        <v>701</v>
      </c>
    </row>
    <row r="273" spans="1:11" s="29" customFormat="1" ht="58" customHeight="1" x14ac:dyDescent="0.2">
      <c r="A273" s="37">
        <v>270</v>
      </c>
      <c r="B273" s="34" t="s">
        <v>702</v>
      </c>
      <c r="C273" s="34" t="s">
        <v>695</v>
      </c>
      <c r="D273" s="31">
        <v>45653</v>
      </c>
      <c r="E273" s="34" t="s">
        <v>696</v>
      </c>
      <c r="F273" s="32">
        <v>6460101003800</v>
      </c>
      <c r="G273" s="24" t="s">
        <v>54</v>
      </c>
      <c r="H273" s="36">
        <v>18418400</v>
      </c>
      <c r="I273" s="36">
        <v>17365920</v>
      </c>
      <c r="J273" s="27">
        <f>IFERROR(ROUNDDOWN(I273/H273,3),"-")</f>
        <v>0.94199999999999995</v>
      </c>
      <c r="K273" s="28" t="s">
        <v>616</v>
      </c>
    </row>
    <row r="274" spans="1:11" s="29" customFormat="1" ht="58" customHeight="1" x14ac:dyDescent="0.2">
      <c r="A274" s="37">
        <v>271</v>
      </c>
      <c r="B274" s="28" t="s">
        <v>703</v>
      </c>
      <c r="C274" s="28" t="s">
        <v>497</v>
      </c>
      <c r="D274" s="22">
        <v>45653</v>
      </c>
      <c r="E274" s="28" t="s">
        <v>57</v>
      </c>
      <c r="F274" s="23">
        <v>9010001191011</v>
      </c>
      <c r="G274" s="24" t="s">
        <v>54</v>
      </c>
      <c r="H274" s="25">
        <v>71020530</v>
      </c>
      <c r="I274" s="26">
        <v>60683310</v>
      </c>
      <c r="J274" s="27">
        <f>IFERROR(ROUNDDOWN(I274/H274,3),"-")</f>
        <v>0.85399999999999998</v>
      </c>
      <c r="K274" s="28" t="s">
        <v>704</v>
      </c>
    </row>
  </sheetData>
  <autoFilter ref="A3:K274"/>
  <mergeCells count="1">
    <mergeCell ref="A1:K1"/>
  </mergeCells>
  <phoneticPr fontId="2"/>
  <dataValidations count="11">
    <dataValidation type="date" errorStyle="warning" imeMode="disabled" allowBlank="1" showInputMessage="1" showErrorMessage="1" error="令和４年度の日付を入力してください。" sqref="D120 D214:D215">
      <formula1>44652</formula1>
      <formula2>45016</formula2>
    </dataValidation>
    <dataValidation type="textLength" errorStyle="warning" imeMode="disabled" operator="equal" allowBlank="1" showInputMessage="1" showErrorMessage="1" error="13桁で入力してください。" sqref="F227 F144:F146 F174 F198:F200 F202:F203 F117:F118 F214:F215 F251:F252">
      <formula1>13</formula1>
    </dataValidation>
    <dataValidation type="custom" errorStyle="warning" imeMode="on" allowBlank="1" showInputMessage="1" showErrorMessage="1" error="「丁目」，「番地」，「号」，「－（全角）」が含まれています（いずれも住所表示には使用不可）。" sqref="C9 E144:E146 C145:C146 E154:E159 E168:E169 E117:E118 E174 C174:C176 C198:C204 E198:E200 E202:E203 C168:C170 C214:C215 E214:E215 C188:C189 C248 E251:E252 C251:C252 C274">
      <formula1>ISERROR(FIND("丁目",C9))*ISERROR(FIND("番地",C9))*ISERROR(FIND("号",C9))*ISERROR(FIND("－",C9))</formula1>
    </dataValidation>
    <dataValidation type="custom" errorStyle="warning" imeMode="disabled" allowBlank="1" showInputMessage="1" showErrorMessage="1" error="契約金額が予定価格を超えています。" sqref="I117:I118 I146 I214:I215">
      <formula1>H117&gt;=I117</formula1>
    </dataValidation>
    <dataValidation type="custom" errorStyle="warning" imeMode="disabled" showInputMessage="1" showErrorMessage="1" error="契約金額が予定価格を超えている，または，少額随意契約可能な金額（共同調達は分担前の予定価格の総額で判断）となっていませんか。" sqref="H117:H118 H146 H214:H215">
      <formula1>AND(H117&gt;=I117,H117&gt;799999)</formula1>
    </dataValidation>
    <dataValidation imeMode="on" allowBlank="1" sqref="B266:C273 E147:E153 B175:B213 E201 C190:C197 C205:C213 E119:E143 E160:E167 B147:B169 B171:C173 E170:E173 E175:E197 C147:C167 E226:E230 B216:B232 E216:E224 K174 E204:E213 C177:C187 C216:C247 B234:B246 E232:E250 B249:C250 C253 E253:E268 C255:C265 B253:B265 B4:C8 E270:E274 B10:B145 C10:C144 E5:E116"/>
    <dataValidation imeMode="off" allowBlank="1" showInputMessage="1" showErrorMessage="1" sqref="D121:D213 D216:D274 D4:D119 A4:A274"/>
    <dataValidation imeMode="off" allowBlank="1" sqref="H263:J274 J146:J262 H145:J145 F201 H119:I144 F119:F143 F147:F164 F166:F173 F175:F197 F228:F230 H147:I213 F204:F213 F216:F226 H216:I262 F232:F250 F253 J117:J144 F255:F268 F5 F272:F274 F270 H4:J116 F7:F116"/>
    <dataValidation imeMode="on" allowBlank="1" showInputMessage="1" showErrorMessage="1" sqref="B9 K267:K274 B146 B174 B170 B214:B215 K175:K239 B247:B248 B251:B252 K242:K265 B274 K4:K173"/>
    <dataValidation type="list" imeMode="on" allowBlank="1" showInputMessage="1" showErrorMessage="1" sqref="K240:K241">
      <formula1>"該当なし,庁舎単位,市区町村単位,都道府県単位,地方ブロック（管区）単位,その他"</formula1>
    </dataValidation>
    <dataValidation type="list" allowBlank="1" showInputMessage="1" showErrorMessage="1" sqref="G4:G274">
      <formula1>"一般競争入札,一般競争入札（総合評価落札方式）,指名競争入札,指名競争入札（総合評価落札方式）"</formula1>
    </dataValidation>
  </dataValidations>
  <printOptions horizontalCentered="1"/>
  <pageMargins left="0.19685039370078741" right="0.19685039370078741" top="0.39370078740157483" bottom="0.43307086614173229" header="0.15748031496062992" footer="0.31496062992125984"/>
  <pageSetup paperSize="9" scale="58" fitToHeight="0" orientation="landscape" cellComments="asDisplayed" r:id="rId1"/>
  <headerFooter alignWithMargins="0">
    <oddHeader>&amp;R&amp;10別表３</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8</vt:i4>
      </vt:variant>
    </vt:vector>
  </HeadingPairs>
  <TitlesOfParts>
    <vt:vector size="10" baseType="lpstr">
      <vt:lpstr>リスト</vt:lpstr>
      <vt:lpstr>別表３</vt:lpstr>
      <vt:lpstr>別表３!Print_Titles</vt:lpstr>
      <vt:lpstr>一括調達形態</vt:lpstr>
      <vt:lpstr>一般競争入札・指名競争入札の別</vt:lpstr>
      <vt:lpstr>契約の相手方の区分</vt:lpstr>
      <vt:lpstr>公共工事等又は物品役務等の区分</vt:lpstr>
      <vt:lpstr>随意契約の区分</vt:lpstr>
      <vt:lpstr>随意契約の見直し</vt:lpstr>
      <vt:lpstr>総合評価落札方式実施の別</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-483046282</vt:i4>
  </property>
  <property fmtid="{D5CDD505-2E9C-101B-9397-08002B2CF9AE}" pid="3" name="_EmailSubject">
    <vt:lpwstr>公共調達の適正化について（財務大臣通知）及び年内見直しに係る作業依頼について</vt:lpwstr>
  </property>
  <property fmtid="{D5CDD505-2E9C-101B-9397-08002B2CF9AE}" pid="4" name="_AuthorEmail">
    <vt:lpwstr>takashi.nasu@mof.go.jp</vt:lpwstr>
  </property>
  <property fmtid="{D5CDD505-2E9C-101B-9397-08002B2CF9AE}" pid="5" name="_AuthorEmailDisplayName">
    <vt:lpwstr>奈須孝</vt:lpwstr>
  </property>
  <property fmtid="{D5CDD505-2E9C-101B-9397-08002B2CF9AE}" pid="6" name="_ReviewingToolsShownOnce">
    <vt:lpwstr/>
  </property>
</Properties>
</file>