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3_R7.6\03_公表\【案16】別表4_物品役務・随意契約（令和6年度分修正）\"/>
    </mc:Choice>
  </mc:AlternateContent>
  <bookViews>
    <workbookView xWindow="3900" yWindow="60" windowWidth="14940" windowHeight="8030" firstSheet="1" activeTab="1"/>
  </bookViews>
  <sheets>
    <sheet name="リスト" sheetId="12" state="hidden" r:id="rId1"/>
    <sheet name="別表４" sheetId="26" r:id="rId2"/>
  </sheets>
  <definedNames>
    <definedName name="_xlnm._FilterDatabase" localSheetId="0" hidden="1">リスト!#REF!</definedName>
    <definedName name="_xlnm._FilterDatabase" localSheetId="1" hidden="1">別表４!$A$3:$K$35</definedName>
    <definedName name="_xlnm.Print_Area" localSheetId="1">別表４!$A$1:$K$35</definedName>
    <definedName name="_xlnm.Print_Titles" localSheetId="1">別表４!$3:$3</definedName>
    <definedName name="一括調達形態">リスト!$I$5:$I$7</definedName>
    <definedName name="一般競争入札・指名競争入札の別">リスト!$D$5:$D$6</definedName>
    <definedName name="契約の相手方の区分">リスト!$C$5:$C$10</definedName>
    <definedName name="公共工事等又は物品役務等の区分">リスト!$B$5:$B$6</definedName>
    <definedName name="随意契約の区分">リスト!$F$5:$F$13</definedName>
    <definedName name="随意契約の見直し">リスト!$G$5:$G$10</definedName>
    <definedName name="総合評価落札方式実施の別">リスト!$E$5:$E$6</definedName>
  </definedNames>
  <calcPr calcId="162913"/>
</workbook>
</file>

<file path=xl/calcChain.xml><?xml version="1.0" encoding="utf-8"?>
<calcChain xmlns="http://schemas.openxmlformats.org/spreadsheetml/2006/main">
  <c r="J32" i="26" l="1"/>
  <c r="J35" i="26" l="1"/>
  <c r="J34" i="26"/>
  <c r="J33" i="26"/>
  <c r="J31" i="26"/>
  <c r="J30" i="26"/>
  <c r="J29" i="26"/>
  <c r="J28" i="26"/>
  <c r="J27" i="26"/>
  <c r="J26" i="26"/>
  <c r="J25" i="26"/>
  <c r="J24" i="26"/>
  <c r="J23" i="26"/>
  <c r="J22" i="26"/>
  <c r="J21" i="26"/>
  <c r="J20" i="26"/>
  <c r="J19" i="26"/>
  <c r="J18" i="26"/>
  <c r="J17" i="26"/>
  <c r="J16" i="26"/>
  <c r="J15" i="26"/>
  <c r="J14" i="26"/>
  <c r="J13" i="26"/>
  <c r="J12" i="26"/>
  <c r="J11" i="26"/>
  <c r="J10" i="26"/>
  <c r="J9" i="26"/>
  <c r="J8" i="26"/>
  <c r="J7" i="26"/>
  <c r="J6" i="26"/>
  <c r="J5" i="26"/>
  <c r="J4" i="26"/>
</calcChain>
</file>

<file path=xl/sharedStrings.xml><?xml version="1.0" encoding="utf-8"?>
<sst xmlns="http://schemas.openxmlformats.org/spreadsheetml/2006/main" count="189" uniqueCount="126">
  <si>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</si>
  <si>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</si>
  <si>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</si>
  <si>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</si>
  <si>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</si>
  <si>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</si>
  <si>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</si>
  <si>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</si>
  <si>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</si>
  <si>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</si>
  <si>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随意契約によることとした会計法令の根拠条文及び理由
（企画競争又は公募）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</si>
  <si>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落札率
（％）</t>
    <rPh sb="0" eb="2">
      <t>ラクサツ</t>
    </rPh>
    <rPh sb="2" eb="3">
      <t>リツ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</si>
  <si>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</si>
  <si>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</si>
  <si>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</si>
  <si>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</si>
  <si>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</si>
  <si>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</si>
  <si>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</si>
  <si>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</si>
  <si>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</si>
  <si>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</si>
  <si>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</si>
  <si>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一般競争入札</t>
    <rPh sb="0" eb="2">
      <t>イッパン</t>
    </rPh>
    <rPh sb="2" eb="4">
      <t>キョウソウ</t>
    </rPh>
    <rPh sb="4" eb="6">
      <t>ニュウサツ</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</si>
  <si>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</si>
  <si>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</si>
  <si>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</si>
  <si>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指名競争入札</t>
    <rPh sb="0" eb="2">
      <t>シメイ</t>
    </rPh>
    <rPh sb="2" eb="4">
      <t>キョウソウ</t>
    </rPh>
    <rPh sb="4" eb="6">
      <t>ニュウサツ</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</si>
  <si>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</si>
  <si>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</si>
  <si>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</si>
  <si>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</si>
  <si>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</si>
  <si>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</si>
  <si>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</si>
  <si>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</si>
  <si>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</si>
  <si>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</si>
  <si>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</si>
  <si>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</si>
  <si>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</si>
  <si>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</si>
  <si>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</si>
  <si>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</si>
  <si>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</si>
  <si>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</si>
  <si>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プルダウンメニューリスト</t>
    <phoneticPr fontId="2"/>
  </si>
  <si>
    <t>備　考</t>
    <rPh sb="0" eb="1">
      <t>ソナエ</t>
    </rPh>
    <rPh sb="2" eb="3">
      <t>コウ</t>
    </rPh>
    <phoneticPr fontId="2"/>
  </si>
  <si>
    <t>No.</t>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</si>
  <si>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</si>
  <si>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</si>
  <si>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公共調達の適正化について（平成18年8月25日付財計第2017号）に基づく随意契約に係る情報の公表（物品役務等）</t>
    <rPh sb="50" eb="52">
      <t>ブッピン</t>
    </rPh>
    <rPh sb="52" eb="54">
      <t>エキム</t>
    </rPh>
    <rPh sb="54" eb="55">
      <t>トウ</t>
    </rPh>
    <phoneticPr fontId="2"/>
  </si>
  <si>
    <t>予定価格（円）
（税込）</t>
    <rPh sb="0" eb="2">
      <t>ヨテイ</t>
    </rPh>
    <rPh sb="2" eb="4">
      <t>カカク</t>
    </rPh>
    <phoneticPr fontId="2"/>
  </si>
  <si>
    <t>契約金額（円）
（税込）</t>
    <rPh sb="0" eb="2">
      <t>ケイヤク</t>
    </rPh>
    <rPh sb="2" eb="4">
      <t>キンガク</t>
    </rPh>
    <phoneticPr fontId="2"/>
  </si>
  <si>
    <t>支出負担行為担当官
　出入国在留管理庁次長
　杉山　徳明
（東京都千代田区霞が関1-1-1）</t>
    <phoneticPr fontId="2"/>
  </si>
  <si>
    <t>支出負担行為担当官
　東京出入国在留管理局長
　宮尾　芳彰
（東京都港区港南5-5-30）</t>
    <phoneticPr fontId="2"/>
  </si>
  <si>
    <t>スリランカンエアラインズリミテッド
東京都中央区日本橋堀留町1-10-16</t>
    <phoneticPr fontId="2"/>
  </si>
  <si>
    <t>スリランカ航空を利用した最も効果的な護送支援が可能な者は契約の相手方以外におらず、競争を許さないため。（会計法第29条の3第4項、予決令第102条の4第3号）</t>
    <phoneticPr fontId="2"/>
  </si>
  <si>
    <t>フィリピン向け国費送還の座席手配等に係る業務委託契約</t>
    <phoneticPr fontId="2"/>
  </si>
  <si>
    <t>株式会社NDCトラベル
東京都墨田区江東橋3-3-7</t>
    <phoneticPr fontId="8"/>
  </si>
  <si>
    <t>株式会社ワールドワイド
神奈川県横浜市西区浅間町3-165-4</t>
    <phoneticPr fontId="2"/>
  </si>
  <si>
    <t>本件業務に必要な素養を兼ね備えた者を選定すべく、企画競争を実施した結果、契約の相手方が本件業務に求められる要件を満たしているものと判断されたため。（会計法第29条の3第4項、予決令第102条の4第3号）</t>
    <phoneticPr fontId="2"/>
  </si>
  <si>
    <t>有限会社ジーエストラベル
大阪府大阪市中央区東心斎橋1-13-21</t>
    <phoneticPr fontId="2"/>
  </si>
  <si>
    <t>本件に係る被送還者の送還計画等において、当該送還業務の特殊性を踏まえた送還先までの経由地を含む渡航ルートの選択・調整に適応でき、当局及び航空会社との適格な交渉等が可能なものは契約の相手方以外におらず、競争を許さないため。（会計法第29条の3第4項、予決令第102条の4第3号）</t>
    <phoneticPr fontId="2"/>
  </si>
  <si>
    <t>日本電気株式会社
東京都港区芝5-7-1</t>
    <phoneticPr fontId="2"/>
  </si>
  <si>
    <t>支出負担行為担当官
　東京法務局長
　山口　敬之
（東京都千代田区九段南1-1-15）</t>
    <phoneticPr fontId="2"/>
  </si>
  <si>
    <t>トルコ向け国費送還の座席手配等に係る業務委託契約</t>
    <phoneticPr fontId="2"/>
  </si>
  <si>
    <t>株式会社ティーケーピー
東京都新宿区市谷八幡町8</t>
    <phoneticPr fontId="2"/>
  </si>
  <si>
    <t>タイ向け国費送還の座席手配等に係る業務委託契約</t>
    <phoneticPr fontId="2"/>
  </si>
  <si>
    <t>スリランカ向け国費送還の座席手配等に係る業務委託契約</t>
    <phoneticPr fontId="2"/>
  </si>
  <si>
    <t>国庫債務負担行為</t>
    <rPh sb="0" eb="2">
      <t>コッコ</t>
    </rPh>
    <rPh sb="2" eb="4">
      <t>サイム</t>
    </rPh>
    <rPh sb="4" eb="6">
      <t>フタン</t>
    </rPh>
    <rPh sb="6" eb="8">
      <t>コウイ</t>
    </rPh>
    <phoneticPr fontId="2"/>
  </si>
  <si>
    <t>単価契約</t>
    <rPh sb="0" eb="2">
      <t>タンカ</t>
    </rPh>
    <rPh sb="2" eb="4">
      <t>ケイヤク</t>
    </rPh>
    <phoneticPr fontId="2"/>
  </si>
  <si>
    <t>支出負担行為担当官
　大阪地方検察庁検事正
　小弓場　文彦
（大阪府大阪市福島区1-1-60）</t>
    <phoneticPr fontId="2"/>
  </si>
  <si>
    <t>日鉄ソリューションズ株式会社
東京都港区虎ノ門1-17-1</t>
    <phoneticPr fontId="2"/>
  </si>
  <si>
    <t>株式会社Premium Vacations
東京都港区赤坂2-11-7</t>
    <phoneticPr fontId="2"/>
  </si>
  <si>
    <t>エチオピア航空を利用した最も効果的な護送支援が可能な者は契約の相手方以外におらず、競争を許さないため。（会計法第29条の3第4項、予決令第102条の4第3号）</t>
    <phoneticPr fontId="2"/>
  </si>
  <si>
    <t>令和6年9月分</t>
    <rPh sb="0" eb="2">
      <t>レイワ</t>
    </rPh>
    <rPh sb="3" eb="4">
      <t>ネン</t>
    </rPh>
    <rPh sb="5" eb="6">
      <t>ツキ</t>
    </rPh>
    <rPh sb="6" eb="7">
      <t>ブン</t>
    </rPh>
    <phoneticPr fontId="2"/>
  </si>
  <si>
    <t>中国・天津向け集団送還の座席手配等請負契約</t>
    <phoneticPr fontId="2"/>
  </si>
  <si>
    <t>支出負担行為担当官
　名古屋出入国在留管理局長
　市村　信之
（愛知県名古屋市港区正保町5-18）</t>
    <phoneticPr fontId="8"/>
  </si>
  <si>
    <t>本件業務に係る仕様及び契約条件等を満たす日本航空を利用した送還業務に対して、その特殊性を理解した上で、航空会社と調整・交渉が可能な者は、本契約の相手方以外におらず、競争を許さないため。（会計法第29条の3第4項、予決令第102条の4第3号）</t>
    <rPh sb="0" eb="2">
      <t>ホンケン</t>
    </rPh>
    <rPh sb="2" eb="4">
      <t>ギョウム</t>
    </rPh>
    <rPh sb="5" eb="6">
      <t>カカ</t>
    </rPh>
    <phoneticPr fontId="2"/>
  </si>
  <si>
    <t>在留外国人に対する必要な情報発信の強化及び生活上の困難を抱えた外国人等へのアウトリーチ支援事業（西日本）委託契約</t>
    <phoneticPr fontId="2"/>
  </si>
  <si>
    <t>特定非営利活動法人愛伝舎
三重県鈴鹿市阿古曽町20-1</t>
    <phoneticPr fontId="2"/>
  </si>
  <si>
    <t>航空機内保安要員業務委託契約（スリランカ航空）</t>
    <phoneticPr fontId="2"/>
  </si>
  <si>
    <t>横浜支局におけるブラジル向け国費送還の座席手配等に係る業務委託契約</t>
    <phoneticPr fontId="2"/>
  </si>
  <si>
    <t>特定登録者情報システムのアプリケーション更改に伴う現行システムデータ抽出作業等　一式</t>
    <phoneticPr fontId="8"/>
  </si>
  <si>
    <t>特定登録者情報システム（以下「TTPシステム」という。）の機器は、現行システム開発事業者である日本電気株式会社と賃貸借契約を締結しており、またTTPシステムの運用支援業務も同社と契約しているところ、仮に同社以外の事業者が本調達作業を実施し、誤った操作等によるシステム機器の故障、システム障害、本番環境データの消失等が発生した場合、同社が行う運用支援を享受することができず、また、発生した損害に対する責任の切り分けができないため、損失の補填が著しく困難である。
よって、本調達は、一般競争入札に馴染まず、また、その実施が可能である事業者は契約相手方のみであるため。（会計法第29条の3第4項、特例政令第12条第1項第2号）</t>
    <phoneticPr fontId="2"/>
  </si>
  <si>
    <t>特定登録者情報システムの更改に伴う出入国管理業務個人識別情報システムの検証作業</t>
    <phoneticPr fontId="2"/>
  </si>
  <si>
    <t>特定登録者情報システム（以下「TTPシステム」という。）は、出入国管理業務個人識別情報システム（以下「J-BIS」という。）と連携しているところ、J-BISが保有している要注意人物情報は、厳格な出入国審査において必要不可欠な秘匿性の高い情報であり、当該情報へのアクセスは必要最小限に絞り込まなければならない。もし本調達を一般競争入札とした場合、J-BIS及びTTPシステムの詳細仕様を公開することとなり、これを奇貨として、悪意ある第三者がシステムの抜け穴を突き、不法に上陸する手段を探らせる機会となりかねない。
また、J-BISを用いて実施するTTP利用者から提供を受けた個人識別情報と要注意人物リストとの照合においては、J-BISの開発事業者である日本電気株式会社が独自に開発し保有している照合アルゴリズムを使用しているため、同社以外の事業者が、上記アルゴリズムによる照合を含めたJ-BISの動作を保証することは困難である。
よって、本調達は、一般競争入札に馴染まず、また、その実施が可能である事業者は契約相手方のみであるため。（会計法第29条の3第4項、特例政令第12条第1項第1号）</t>
    <phoneticPr fontId="2"/>
  </si>
  <si>
    <t>出入国在留管理庁コールセンター設置に伴う法務省統合情報基盤システムの設定変更作業請負契約</t>
    <rPh sb="40" eb="42">
      <t>ウケオイ</t>
    </rPh>
    <rPh sb="42" eb="44">
      <t>ケイヤク</t>
    </rPh>
    <phoneticPr fontId="2"/>
  </si>
  <si>
    <t>支出負担行為担当官
　出入国在留管理庁次長
　杉山　徳明
（東京都千代田区霞が関1-1-1）</t>
    <rPh sb="0" eb="2">
      <t>シシュツ</t>
    </rPh>
    <rPh sb="2" eb="6">
      <t>フタンコウイ</t>
    </rPh>
    <rPh sb="6" eb="9">
      <t>タントウカン</t>
    </rPh>
    <rPh sb="11" eb="14">
      <t>シュツニュウコク</t>
    </rPh>
    <rPh sb="14" eb="19">
      <t>ザイリュウカンリチョウ</t>
    </rPh>
    <rPh sb="19" eb="21">
      <t>ジチョウ</t>
    </rPh>
    <rPh sb="23" eb="25">
      <t>スギヤマ</t>
    </rPh>
    <rPh sb="26" eb="27">
      <t>トク</t>
    </rPh>
    <rPh sb="27" eb="28">
      <t>メイ</t>
    </rPh>
    <rPh sb="30" eb="33">
      <t>トウキョウト</t>
    </rPh>
    <rPh sb="33" eb="37">
      <t>チヨダク</t>
    </rPh>
    <rPh sb="37" eb="38">
      <t>カスミ</t>
    </rPh>
    <rPh sb="39" eb="40">
      <t>セキ</t>
    </rPh>
    <phoneticPr fontId="2"/>
  </si>
  <si>
    <t>本件業務に必要な知識を有しているのは、契約業者のみであり、競争を許さないため。（会計法第29条の3第4項、予決令第102条の4第3号）</t>
    <rPh sb="0" eb="4">
      <t>ホンケンギョウム</t>
    </rPh>
    <rPh sb="5" eb="7">
      <t>ヒツヨウ</t>
    </rPh>
    <phoneticPr fontId="2"/>
  </si>
  <si>
    <t>令和6年度簡裁訴訟代理等能力認定考査に係る建物賃貸借契約</t>
    <phoneticPr fontId="2"/>
  </si>
  <si>
    <t>学校法人日本大学経済学部
東京都千代田区神田三崎町1-3-2</t>
    <phoneticPr fontId="2"/>
  </si>
  <si>
    <t>公募を行ったが、応募者なしの結果であり、試験会場条件に合う施設を調査したところ、試験当日に利用可能であると回答した者は契約の相手方のみであり、競争を許さないため。（会計法第29条の3第4項、予決令第102条の4第3号）</t>
    <rPh sb="59" eb="61">
      <t>ケイヤク</t>
    </rPh>
    <rPh sb="62" eb="65">
      <t>アイテガタ</t>
    </rPh>
    <phoneticPr fontId="2"/>
  </si>
  <si>
    <t>令和6年司法試験予備試験論文式試験会場借料　一式</t>
    <phoneticPr fontId="2"/>
  </si>
  <si>
    <t>支出負担行為担当官
　法務省大臣官房会計課長
　村松　秀樹
（東京都千代田区霞が関1-1-1）</t>
    <phoneticPr fontId="9"/>
  </si>
  <si>
    <t>公募を実施した結果、1者から応募があり、本件調達目的を達し得る物件を賃貸借可能か審査したところ、契約の相手方を除いて要件を充足する施設がなく、競争を許さないため（会計法第29条の3の第4項、予決令第102条の4第3号）。</t>
    <phoneticPr fontId="2"/>
  </si>
  <si>
    <t>南近代ビル株式会社
福岡県福岡市博多区博多駅南4-2-10</t>
    <phoneticPr fontId="2"/>
  </si>
  <si>
    <t>公募を実施した結果、複数の者から応募があり、本件調達目的を達し得る物件を賃貸借可能か審査したところ、契約の相手方を除いて要件を充足する施設がなく、競争を許さないため（会計法第29条の3の第4項、予決令第102条の4第3号）。</t>
    <phoneticPr fontId="2"/>
  </si>
  <si>
    <t>学校法人西大和学園
大阪府吹田市片山町2-5-1</t>
    <phoneticPr fontId="2"/>
  </si>
  <si>
    <t>公募を実施した結果、複数の者から応募があったが、本件調達目的を達し得る物件を賃貸借可能か審査したところ、当該応募物件は要件を充足せず、契約の相手方を除いて要件を充足する施設がなく、競争を許さないため（会計法第29条の3の第4項、予決令第102条の4第3号）。</t>
    <phoneticPr fontId="2"/>
  </si>
  <si>
    <t>住友不動産ベルサール株式会社
東京都新宿区西新宿3-1-4</t>
    <phoneticPr fontId="2"/>
  </si>
  <si>
    <t>航空機内保安要員業務委託契約（エチオピア航空）</t>
    <phoneticPr fontId="2"/>
  </si>
  <si>
    <t>セネガル向け国費送還の座席手配等に係る業務委託契約</t>
    <phoneticPr fontId="2"/>
  </si>
  <si>
    <t>カンボジア向け国費送還の座席手配等に係る業務委託契約</t>
    <phoneticPr fontId="2"/>
  </si>
  <si>
    <t>カナダ向け国費送還の座席手配等に係る業務委託契約</t>
    <phoneticPr fontId="2"/>
  </si>
  <si>
    <t>ブラジル向け国費送還の座席手配等に係る業務委託契約</t>
    <phoneticPr fontId="2"/>
  </si>
  <si>
    <t>スリランカ航空機内における保安要員業務委託契約</t>
    <phoneticPr fontId="2"/>
  </si>
  <si>
    <t>スリランカ航空機内における保安要員業務を履行可能な者は、本契約の相手方以外におらず、競争を許さないため。（会計法第29条の3第4項、予決令第102条の4第3号）</t>
    <phoneticPr fontId="2"/>
  </si>
  <si>
    <t>東京出入国在留管理局千葉出張所における清掃及び害虫防除業務の委託に関する契約</t>
    <phoneticPr fontId="2"/>
  </si>
  <si>
    <t>支出負担行為担当官代理
　東京出入国在留管理次長
　川畑　豊隆
（東京都港区港南5-5-30）</t>
    <phoneticPr fontId="2"/>
  </si>
  <si>
    <t>日伸セフティ株式会社
東京都港区芝4-11-1</t>
    <phoneticPr fontId="2"/>
  </si>
  <si>
    <t>当局千葉出張所が入居している建物の清掃等維持管理業務の受託業者は、建物管理者の指定業者となるため。（会計法第29条の3第4項、予決令第102条の4第3号）</t>
    <phoneticPr fontId="2"/>
  </si>
  <si>
    <t>令和6年度外国人との共生に係る啓発イベントの開催に必要な企画・運営業務</t>
    <phoneticPr fontId="2"/>
  </si>
  <si>
    <t>株式会社ライノ・コネクト
東京都千代田区麹町3-5-2</t>
    <rPh sb="0" eb="4">
      <t>カブシキカイシャ</t>
    </rPh>
    <rPh sb="13" eb="16">
      <t>トウキョウト</t>
    </rPh>
    <rPh sb="16" eb="20">
      <t>チヨダク</t>
    </rPh>
    <rPh sb="20" eb="21">
      <t>コウジ</t>
    </rPh>
    <rPh sb="21" eb="22">
      <t>マチ</t>
    </rPh>
    <phoneticPr fontId="2"/>
  </si>
  <si>
    <t>令和6年度入退室管理システム更新作業等一式</t>
    <phoneticPr fontId="2"/>
  </si>
  <si>
    <t>株式会社エヌケーシー
愛知県名古屋市中区伊勢山2-8-21</t>
    <phoneticPr fontId="2"/>
  </si>
  <si>
    <t>当該システムは、契約の相手方が納入したものであり、契約の相手方と保守契約を締結しているところ、契約の相手方以外が本件業務を実施した場合、保守契約を締結することができなくなるため。（会計法第29条の3第4項、予決令第102条の4第3号）</t>
    <phoneticPr fontId="2"/>
  </si>
  <si>
    <t>更生保護制度施行75周年記念全国大会会場等借料　一式</t>
    <phoneticPr fontId="2"/>
  </si>
  <si>
    <t>株式会社東京国際フォーラム
東京都千代田区丸の内3-5-1</t>
    <phoneticPr fontId="2"/>
  </si>
  <si>
    <t>外国人出入国情報システム更改に伴う特定登録者情報システムの改修作業</t>
    <phoneticPr fontId="2"/>
  </si>
  <si>
    <t>特定登録者情報システム（以下「TTPシステム」という。）は、外国人出入国情報システム（以下「FEIS」という。）と連携しているところ、FEISが保有している要注意人物情報は、厳格な出入国審査において必要不可欠な秘匿性の高い情報であり、当該情報へのアクセスは必要最小限に絞り込まなければならない。もし本調達を一般競争入札とした場合、FEIS及びTTPシステムの詳細仕様を公開することとなり、これを奇貨として、悪意ある第三者がシステムの抜け穴を突き、不法に上陸する手段を探らせる機会となりかねない。
また、仮にTTPシステム自体の更改と、次期FEISとの対応のための改修作業とをそれぞれ別個の複数事業者が同時に改修を実施した場合、改修した範囲においてバグや不具合が発見された場合の責任分界点が不明確となることから、当庁が契約不適合責任を指摘し、又はこれに基づく履行の追完、補償を受けることが困難となるなど、事実上実施が不可能となる。
よって、本件改修作業はTTPシステム更改作業の受注者以外に遂行することが困難であり、その実施が可能である事業者は契約相手方のみであるため。（会計法第29条の3第4項、特例政令第12条第1項第1号）</t>
    <phoneticPr fontId="2"/>
  </si>
  <si>
    <t>令和６年度土地家屋調査士試験会場賃貸借契約</t>
  </si>
  <si>
    <t>支出負担行為担当官
　名古屋法務局長
　加藤　裕
（愛知県名古屋市中区三の丸2-2-1）</t>
  </si>
  <si>
    <t>国立大学法人東海国立大学機構名古屋大学
愛知県名古屋市千種区不老町1</t>
    <rPh sb="14" eb="17">
      <t>ナゴヤ</t>
    </rPh>
    <rPh sb="17" eb="19">
      <t>ダイガク</t>
    </rPh>
    <rPh sb="23" eb="27">
      <t>ナゴヤシ</t>
    </rPh>
    <phoneticPr fontId="2"/>
  </si>
  <si>
    <t>公募手続を実施したが、応募がなかったため。（会計法第29条の3第4項、予決令第102条の4第3号）。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</si>
</sst>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411]ggge&quot;年&quot;m&quot;月&quot;d&quot;日&quot;;@"/>
    <numFmt numFmtId="178" formatCode="0_);[Red]\(0\)"/>
    <numFmt numFmtId="179" formatCode="#,##0_);[Red]\(#,##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
      <sz val="12"/>
      <name val="ＭＳ Ｐゴシック"/>
      <family val="3"/>
      <charset val="128"/>
    </font>
    <font>
      <sz val="18"/>
      <color theme="3"/>
      <name val="ＭＳ Ｐゴシック"/>
      <family val="2"/>
      <charset val="128"/>
      <scheme val="maj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37">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5" fillId="0" borderId="1" xfId="0" applyFont="1" applyBorder="1" applyAlignment="1">
      <alignment vertical="center" wrapText="1"/>
    </xf>
    <xf numFmtId="0" fontId="4" fillId="0" borderId="1" xfId="0" applyFont="1" applyFill="1" applyBorder="1" applyAlignment="1">
      <alignment horizontal="center" vertical="center" wrapText="1"/>
    </xf>
    <xf numFmtId="0" fontId="0" fillId="0" borderId="0" xfId="0" applyFont="1" applyFill="1" applyBorder="1">
      <alignment vertical="center"/>
    </xf>
    <xf numFmtId="0" fontId="4" fillId="0" borderId="0" xfId="0" applyFont="1" applyFill="1" applyBorder="1" applyAlignment="1">
      <alignment horizontal="center" vertical="center" wrapText="1"/>
    </xf>
    <xf numFmtId="177" fontId="0" fillId="0" borderId="0" xfId="0" applyNumberFormat="1" applyFont="1" applyFill="1" applyBorder="1">
      <alignment vertical="center"/>
    </xf>
    <xf numFmtId="177" fontId="4"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8" fontId="4" fillId="0" borderId="1" xfId="0" applyNumberFormat="1" applyFont="1" applyFill="1" applyBorder="1" applyAlignment="1">
      <alignment horizontal="center" vertical="center" wrapText="1"/>
    </xf>
    <xf numFmtId="179" fontId="3" fillId="0" borderId="0" xfId="0" applyNumberFormat="1" applyFont="1" applyFill="1" applyBorder="1">
      <alignment vertical="center"/>
    </xf>
    <xf numFmtId="179" fontId="0" fillId="0" borderId="0" xfId="0" applyNumberFormat="1" applyFont="1" applyFill="1" applyBorder="1">
      <alignment vertical="center"/>
    </xf>
    <xf numFmtId="179" fontId="0" fillId="0" borderId="0" xfId="0" applyNumberFormat="1" applyFont="1" applyFill="1" applyBorder="1" applyAlignment="1">
      <alignment horizontal="center" vertical="center"/>
    </xf>
    <xf numFmtId="176" fontId="0" fillId="0" borderId="0" xfId="0" applyNumberFormat="1" applyFont="1" applyFill="1" applyBorder="1">
      <alignment vertical="center"/>
    </xf>
    <xf numFmtId="176" fontId="4"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ill="1" applyBorder="1" applyAlignment="1">
      <alignment vertical="center" wrapText="1"/>
    </xf>
    <xf numFmtId="0" fontId="0" fillId="0" borderId="0" xfId="0" applyFont="1" applyFill="1" applyBorder="1" applyAlignment="1">
      <alignment vertical="center" wrapText="1"/>
    </xf>
    <xf numFmtId="179" fontId="4" fillId="0" borderId="1" xfId="0" applyNumberFormat="1" applyFont="1" applyFill="1" applyBorder="1" applyAlignment="1">
      <alignment horizontal="center" vertical="center" wrapText="1"/>
    </xf>
    <xf numFmtId="49" fontId="0" fillId="0" borderId="0" xfId="3" applyNumberFormat="1" applyFont="1" applyFill="1" applyBorder="1">
      <alignment vertical="center"/>
    </xf>
    <xf numFmtId="49" fontId="4" fillId="0" borderId="1" xfId="3" applyNumberFormat="1" applyFont="1" applyFill="1" applyBorder="1" applyAlignment="1">
      <alignment horizontal="center" vertical="center" wrapText="1"/>
    </xf>
    <xf numFmtId="0" fontId="7" fillId="0" borderId="0" xfId="0" applyFont="1" applyFill="1" applyBorder="1" applyAlignment="1" applyProtection="1">
      <alignment horizontal="center" vertical="center" wrapText="1"/>
      <protection locked="0"/>
    </xf>
    <xf numFmtId="177" fontId="7" fillId="0" borderId="1" xfId="0" applyNumberFormat="1" applyFont="1" applyFill="1" applyBorder="1" applyAlignment="1" applyProtection="1">
      <alignment horizontal="center" vertical="center" wrapText="1"/>
      <protection locked="0"/>
    </xf>
    <xf numFmtId="178" fontId="7" fillId="0" borderId="1" xfId="0" applyNumberFormat="1" applyFont="1" applyFill="1" applyBorder="1" applyAlignment="1" applyProtection="1">
      <alignment horizontal="center" vertical="center" wrapText="1"/>
      <protection locked="0"/>
    </xf>
    <xf numFmtId="176" fontId="7" fillId="0" borderId="1" xfId="4" applyNumberFormat="1" applyFont="1" applyFill="1" applyBorder="1" applyAlignment="1">
      <alignment horizontal="center" vertical="center" wrapText="1"/>
    </xf>
    <xf numFmtId="179"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7" fillId="0" borderId="1" xfId="5" applyFont="1" applyFill="1" applyBorder="1" applyAlignment="1">
      <alignment horizontal="left" vertical="center" wrapText="1"/>
    </xf>
    <xf numFmtId="177" fontId="7" fillId="0" borderId="1" xfId="5" applyNumberFormat="1" applyFont="1" applyFill="1" applyBorder="1" applyAlignment="1">
      <alignment horizontal="center" vertical="center" wrapText="1"/>
    </xf>
    <xf numFmtId="0" fontId="7" fillId="0" borderId="1" xfId="5" applyFont="1" applyFill="1" applyBorder="1" applyAlignment="1" applyProtection="1">
      <alignment horizontal="left" vertical="center" wrapText="1"/>
      <protection locked="0"/>
    </xf>
    <xf numFmtId="178" fontId="7" fillId="0" borderId="1" xfId="5" applyNumberFormat="1" applyFont="1" applyFill="1" applyBorder="1" applyAlignment="1">
      <alignment horizontal="center" vertical="center" wrapText="1"/>
    </xf>
    <xf numFmtId="179" fontId="7" fillId="0" borderId="1" xfId="5" applyNumberFormat="1" applyFont="1" applyFill="1" applyBorder="1" applyAlignment="1" applyProtection="1">
      <alignment horizontal="center" vertical="center" wrapText="1"/>
    </xf>
    <xf numFmtId="179" fontId="7" fillId="0" borderId="1" xfId="3" applyNumberFormat="1" applyFont="1" applyFill="1" applyBorder="1" applyAlignment="1" applyProtection="1">
      <alignment horizontal="center" vertical="center" wrapText="1"/>
      <protection locked="0"/>
    </xf>
    <xf numFmtId="0" fontId="7" fillId="0" borderId="1" xfId="5" applyNumberFormat="1" applyFont="1" applyFill="1" applyBorder="1" applyAlignment="1" applyProtection="1">
      <alignment horizontal="left" vertical="center" wrapText="1"/>
    </xf>
    <xf numFmtId="0" fontId="0" fillId="0" borderId="0" xfId="0" applyFont="1" applyFill="1" applyBorder="1" applyAlignment="1">
      <alignment horizontal="center" vertical="center"/>
    </xf>
    <xf numFmtId="0" fontId="0" fillId="0" borderId="0" xfId="0" applyFill="1" applyBorder="1" applyAlignment="1">
      <alignment horizontal="center" vertical="center"/>
    </xf>
  </cellXfs>
  <cellStyles count="6">
    <cellStyle name="パーセント" xfId="4" builtinId="5"/>
    <cellStyle name="パーセント 2" xfId="1"/>
    <cellStyle name="桁区切り" xfId="3" builtinId="6"/>
    <cellStyle name="標準" xfId="0" builtinId="0"/>
    <cellStyle name="標準 2" xfId="2"/>
    <cellStyle name="標準_１６７調査票４案件best100（再検討）0914提出用" xfId="5"/>
  </cellStyles>
  <dxfs count="6">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85" workbookViewId="0"/>
  </sheetViews>
  <sheetFormatPr defaultColWidth="9" defaultRowHeight="13" x14ac:dyDescent="0.2"/>
  <cols>
    <col min="1" max="1" width="2.6328125" style="1" customWidth="1"/>
    <col min="2" max="5" width="18.90625" style="1" customWidth="1"/>
    <col min="6" max="6" width="22.90625" style="1" customWidth="1"/>
    <col min="7" max="7" width="22.08984375" style="1" customWidth="1"/>
    <col min="8" max="9" width="18.90625" style="1" customWidth="1"/>
    <col min="10" max="16384" width="9" style="1"/>
  </cols>
  <sheetData>
    <row r="2" spans="1:9" ht="26" x14ac:dyDescent="0.2">
      <c r="B2" s="1" t="s">
        <v>46</v>
      </c>
    </row>
    <row r="4" spans="1:9" ht="30.75" customHeight="1" x14ac:dyDescent="0.2">
      <c r="A4" s="2"/>
      <c r="B4" s="3" t="s">
        <v>16</v>
      </c>
      <c r="C4" s="3" t="s">
        <v>9</v>
      </c>
      <c r="D4" s="3" t="s">
        <v>17</v>
      </c>
      <c r="E4" s="3" t="s">
        <v>18</v>
      </c>
      <c r="F4" s="3" t="s">
        <v>19</v>
      </c>
      <c r="G4" s="3" t="s">
        <v>20</v>
      </c>
      <c r="H4" s="3" t="s">
        <v>21</v>
      </c>
      <c r="I4" s="3" t="s">
        <v>12</v>
      </c>
    </row>
    <row r="5" spans="1:9" ht="30.75" customHeight="1" x14ac:dyDescent="0.2">
      <c r="A5" s="2">
        <v>1</v>
      </c>
      <c r="B5" s="2" t="s">
        <v>22</v>
      </c>
      <c r="C5" s="2" t="s">
        <v>4</v>
      </c>
      <c r="D5" s="2" t="s">
        <v>23</v>
      </c>
      <c r="E5" s="2" t="s">
        <v>24</v>
      </c>
      <c r="F5" s="2" t="s">
        <v>25</v>
      </c>
      <c r="G5" s="2" t="s">
        <v>45</v>
      </c>
      <c r="H5" s="2" t="s">
        <v>31</v>
      </c>
      <c r="I5" s="2" t="s">
        <v>14</v>
      </c>
    </row>
    <row r="6" spans="1:9" ht="30.75" customHeight="1" x14ac:dyDescent="0.2">
      <c r="A6" s="2">
        <v>2</v>
      </c>
      <c r="B6" s="2" t="s">
        <v>26</v>
      </c>
      <c r="C6" s="2" t="s">
        <v>5</v>
      </c>
      <c r="D6" s="2" t="s">
        <v>27</v>
      </c>
      <c r="E6" s="2" t="s">
        <v>28</v>
      </c>
      <c r="F6" s="2" t="s">
        <v>29</v>
      </c>
      <c r="G6" s="2" t="s">
        <v>30</v>
      </c>
      <c r="H6" s="2" t="s">
        <v>43</v>
      </c>
      <c r="I6" s="2" t="s">
        <v>13</v>
      </c>
    </row>
    <row r="7" spans="1:9" ht="30.75" customHeight="1" x14ac:dyDescent="0.2">
      <c r="A7" s="2">
        <v>3</v>
      </c>
      <c r="B7" s="2"/>
      <c r="C7" s="2" t="s">
        <v>49</v>
      </c>
      <c r="D7" s="2"/>
      <c r="E7" s="2"/>
      <c r="F7" s="2" t="s">
        <v>32</v>
      </c>
      <c r="G7" s="2" t="s">
        <v>33</v>
      </c>
      <c r="H7" s="2" t="s">
        <v>44</v>
      </c>
      <c r="I7" s="2" t="s">
        <v>15</v>
      </c>
    </row>
    <row r="8" spans="1:9" ht="30.75" customHeight="1" x14ac:dyDescent="0.2">
      <c r="A8" s="2">
        <v>4</v>
      </c>
      <c r="B8" s="2"/>
      <c r="C8" s="2" t="s">
        <v>6</v>
      </c>
      <c r="D8" s="2"/>
      <c r="E8" s="2"/>
      <c r="F8" s="2" t="s">
        <v>34</v>
      </c>
      <c r="G8" s="2" t="s">
        <v>35</v>
      </c>
      <c r="H8" s="2"/>
      <c r="I8" s="2"/>
    </row>
    <row r="9" spans="1:9" ht="30.75" customHeight="1" x14ac:dyDescent="0.2">
      <c r="A9" s="2">
        <v>5</v>
      </c>
      <c r="B9" s="2"/>
      <c r="C9" s="2" t="s">
        <v>7</v>
      </c>
      <c r="D9" s="2"/>
      <c r="E9" s="2"/>
      <c r="F9" s="2" t="s">
        <v>36</v>
      </c>
      <c r="G9" s="2" t="s">
        <v>37</v>
      </c>
      <c r="H9" s="2"/>
      <c r="I9" s="2"/>
    </row>
    <row r="10" spans="1:9" ht="30.75" customHeight="1" x14ac:dyDescent="0.2">
      <c r="A10" s="2">
        <v>6</v>
      </c>
      <c r="B10" s="2"/>
      <c r="C10" s="2" t="s">
        <v>8</v>
      </c>
      <c r="D10" s="2"/>
      <c r="E10" s="2"/>
      <c r="F10" s="2" t="s">
        <v>38</v>
      </c>
      <c r="G10" s="2" t="s">
        <v>39</v>
      </c>
      <c r="H10" s="2"/>
      <c r="I10" s="2"/>
    </row>
    <row r="11" spans="1:9" ht="30.75" customHeight="1" x14ac:dyDescent="0.2">
      <c r="A11" s="2">
        <v>7</v>
      </c>
      <c r="B11" s="2"/>
      <c r="C11" s="2"/>
      <c r="D11" s="2"/>
      <c r="E11" s="2"/>
      <c r="F11" s="2" t="s">
        <v>40</v>
      </c>
      <c r="G11" s="2"/>
      <c r="H11" s="2"/>
      <c r="I11" s="2"/>
    </row>
    <row r="12" spans="1:9" ht="30.75" customHeight="1" x14ac:dyDescent="0.2">
      <c r="A12" s="2">
        <v>8</v>
      </c>
      <c r="B12" s="2"/>
      <c r="C12" s="2"/>
      <c r="D12" s="2"/>
      <c r="E12" s="2"/>
      <c r="F12" s="2" t="s">
        <v>41</v>
      </c>
      <c r="G12" s="2"/>
      <c r="H12" s="2"/>
      <c r="I12" s="2"/>
    </row>
    <row r="13" spans="1:9" ht="30.75" customHeight="1" x14ac:dyDescent="0.2">
      <c r="A13" s="2">
        <v>9</v>
      </c>
      <c r="B13" s="2"/>
      <c r="C13" s="2"/>
      <c r="D13" s="2"/>
      <c r="E13" s="2"/>
      <c r="F13" s="2" t="s">
        <v>42</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5"/>
    <pageSetUpPr fitToPage="1"/>
  </sheetPr>
  <dimension ref="A1:K35"/>
  <sheetViews>
    <sheetView showGridLines="0" tabSelected="1" view="pageBreakPreview" zoomScale="115" zoomScaleNormal="100" zoomScaleSheetLayoutView="115" workbookViewId="0">
      <selection activeCell="G35" sqref="G35"/>
    </sheetView>
  </sheetViews>
  <sheetFormatPr defaultColWidth="9" defaultRowHeight="13" x14ac:dyDescent="0.2"/>
  <cols>
    <col min="1" max="1" width="3.90625" style="20" customWidth="1"/>
    <col min="2" max="2" width="30.6328125" style="16" customWidth="1"/>
    <col min="3" max="3" width="21.36328125" style="16" customWidth="1"/>
    <col min="4" max="4" width="13.08984375" style="7" customWidth="1"/>
    <col min="5" max="5" width="15.453125" style="16" customWidth="1"/>
    <col min="6" max="6" width="15.26953125" style="9" bestFit="1" customWidth="1"/>
    <col min="7" max="7" width="36.36328125" style="16" customWidth="1"/>
    <col min="8" max="8" width="14.36328125" style="13" bestFit="1" customWidth="1"/>
    <col min="9" max="9" width="11.453125" style="12" bestFit="1" customWidth="1"/>
    <col min="10" max="10" width="10" style="14" bestFit="1" customWidth="1"/>
    <col min="11" max="11" width="36.36328125" style="18" customWidth="1"/>
    <col min="12" max="16384" width="9" style="5"/>
  </cols>
  <sheetData>
    <row r="1" spans="1:11" ht="27.75" customHeight="1" x14ac:dyDescent="0.2">
      <c r="A1" s="35" t="s">
        <v>51</v>
      </c>
      <c r="B1" s="36"/>
      <c r="C1" s="36"/>
      <c r="D1" s="36"/>
      <c r="E1" s="36"/>
      <c r="F1" s="36"/>
      <c r="G1" s="36"/>
      <c r="H1" s="36"/>
      <c r="I1" s="36"/>
      <c r="J1" s="36"/>
      <c r="K1" s="36"/>
    </row>
    <row r="2" spans="1:11" ht="18.75" customHeight="1" x14ac:dyDescent="0.2">
      <c r="H2" s="11"/>
      <c r="K2" s="17" t="s">
        <v>76</v>
      </c>
    </row>
    <row r="3" spans="1:11" s="6" customFormat="1" ht="50" customHeight="1" x14ac:dyDescent="0.2">
      <c r="A3" s="21" t="s">
        <v>48</v>
      </c>
      <c r="B3" s="4" t="s">
        <v>2</v>
      </c>
      <c r="C3" s="4" t="s">
        <v>0</v>
      </c>
      <c r="D3" s="8" t="s">
        <v>1</v>
      </c>
      <c r="E3" s="4" t="s">
        <v>3</v>
      </c>
      <c r="F3" s="10" t="s">
        <v>50</v>
      </c>
      <c r="G3" s="4" t="s">
        <v>10</v>
      </c>
      <c r="H3" s="19" t="s">
        <v>52</v>
      </c>
      <c r="I3" s="19" t="s">
        <v>53</v>
      </c>
      <c r="J3" s="15" t="s">
        <v>11</v>
      </c>
      <c r="K3" s="4" t="s">
        <v>47</v>
      </c>
    </row>
    <row r="4" spans="1:11" s="22" customFormat="1" ht="47.5" x14ac:dyDescent="0.2">
      <c r="A4" s="24">
        <v>1</v>
      </c>
      <c r="B4" s="27" t="s">
        <v>77</v>
      </c>
      <c r="C4" s="27" t="s">
        <v>78</v>
      </c>
      <c r="D4" s="23">
        <v>45537</v>
      </c>
      <c r="E4" s="27" t="s">
        <v>60</v>
      </c>
      <c r="F4" s="24">
        <v>6020001030229</v>
      </c>
      <c r="G4" s="27" t="s">
        <v>79</v>
      </c>
      <c r="H4" s="26">
        <v>2340000</v>
      </c>
      <c r="I4" s="26">
        <v>2340000</v>
      </c>
      <c r="J4" s="25">
        <f t="shared" ref="J4:J9" si="0">IFERROR(ROUNDDOWN(I4/H4,3),"-")</f>
        <v>1</v>
      </c>
      <c r="K4" s="27"/>
    </row>
    <row r="5" spans="1:11" s="22" customFormat="1" ht="38" x14ac:dyDescent="0.2">
      <c r="A5" s="24">
        <v>2</v>
      </c>
      <c r="B5" s="27" t="s">
        <v>80</v>
      </c>
      <c r="C5" s="27" t="s">
        <v>54</v>
      </c>
      <c r="D5" s="23">
        <v>45538</v>
      </c>
      <c r="E5" s="27" t="s">
        <v>81</v>
      </c>
      <c r="F5" s="24">
        <v>7190005004500</v>
      </c>
      <c r="G5" s="27" t="s">
        <v>61</v>
      </c>
      <c r="H5" s="26">
        <v>1100000</v>
      </c>
      <c r="I5" s="26">
        <v>1100000</v>
      </c>
      <c r="J5" s="25">
        <f t="shared" si="0"/>
        <v>1</v>
      </c>
      <c r="K5" s="27"/>
    </row>
    <row r="6" spans="1:11" s="22" customFormat="1" ht="38" x14ac:dyDescent="0.2">
      <c r="A6" s="24">
        <v>3</v>
      </c>
      <c r="B6" s="27" t="s">
        <v>82</v>
      </c>
      <c r="C6" s="27" t="s">
        <v>55</v>
      </c>
      <c r="D6" s="23">
        <v>45538</v>
      </c>
      <c r="E6" s="27" t="s">
        <v>56</v>
      </c>
      <c r="F6" s="24">
        <v>5700150003702</v>
      </c>
      <c r="G6" s="27" t="s">
        <v>57</v>
      </c>
      <c r="H6" s="26">
        <v>1208100</v>
      </c>
      <c r="I6" s="26">
        <v>1208100</v>
      </c>
      <c r="J6" s="25">
        <f t="shared" si="0"/>
        <v>1</v>
      </c>
      <c r="K6" s="27"/>
    </row>
    <row r="7" spans="1:11" s="22" customFormat="1" ht="57" x14ac:dyDescent="0.2">
      <c r="A7" s="24">
        <v>4</v>
      </c>
      <c r="B7" s="27" t="s">
        <v>83</v>
      </c>
      <c r="C7" s="27" t="s">
        <v>55</v>
      </c>
      <c r="D7" s="23">
        <v>45538</v>
      </c>
      <c r="E7" s="27" t="s">
        <v>62</v>
      </c>
      <c r="F7" s="24">
        <v>5120002036091</v>
      </c>
      <c r="G7" s="27" t="s">
        <v>63</v>
      </c>
      <c r="H7" s="26">
        <v>2186614</v>
      </c>
      <c r="I7" s="26">
        <v>2186614</v>
      </c>
      <c r="J7" s="25">
        <f t="shared" si="0"/>
        <v>1</v>
      </c>
      <c r="K7" s="27"/>
    </row>
    <row r="8" spans="1:11" s="22" customFormat="1" ht="114" x14ac:dyDescent="0.2">
      <c r="A8" s="24">
        <v>5</v>
      </c>
      <c r="B8" s="27" t="s">
        <v>84</v>
      </c>
      <c r="C8" s="27" t="s">
        <v>54</v>
      </c>
      <c r="D8" s="23">
        <v>45538</v>
      </c>
      <c r="E8" s="27" t="s">
        <v>64</v>
      </c>
      <c r="F8" s="24">
        <v>7010401022916</v>
      </c>
      <c r="G8" s="27" t="s">
        <v>85</v>
      </c>
      <c r="H8" s="26">
        <v>19976000</v>
      </c>
      <c r="I8" s="26">
        <v>19976000</v>
      </c>
      <c r="J8" s="25">
        <f t="shared" si="0"/>
        <v>1</v>
      </c>
      <c r="K8" s="27"/>
    </row>
    <row r="9" spans="1:11" s="22" customFormat="1" ht="180.5" x14ac:dyDescent="0.2">
      <c r="A9" s="24">
        <v>6</v>
      </c>
      <c r="B9" s="27" t="s">
        <v>86</v>
      </c>
      <c r="C9" s="27" t="s">
        <v>54</v>
      </c>
      <c r="D9" s="23">
        <v>45538</v>
      </c>
      <c r="E9" s="27" t="s">
        <v>64</v>
      </c>
      <c r="F9" s="24">
        <v>7010401022916</v>
      </c>
      <c r="G9" s="27" t="s">
        <v>87</v>
      </c>
      <c r="H9" s="26">
        <v>56047200</v>
      </c>
      <c r="I9" s="26">
        <v>56047200</v>
      </c>
      <c r="J9" s="25">
        <f t="shared" si="0"/>
        <v>1</v>
      </c>
      <c r="K9" s="27"/>
    </row>
    <row r="10" spans="1:11" s="22" customFormat="1" ht="38" x14ac:dyDescent="0.2">
      <c r="A10" s="24">
        <v>7</v>
      </c>
      <c r="B10" s="27" t="s">
        <v>88</v>
      </c>
      <c r="C10" s="28" t="s">
        <v>89</v>
      </c>
      <c r="D10" s="29">
        <v>45539</v>
      </c>
      <c r="E10" s="28" t="s">
        <v>73</v>
      </c>
      <c r="F10" s="31">
        <v>9010001045803</v>
      </c>
      <c r="G10" s="34" t="s">
        <v>90</v>
      </c>
      <c r="H10" s="32">
        <v>1892000</v>
      </c>
      <c r="I10" s="33">
        <v>1892000</v>
      </c>
      <c r="J10" s="25">
        <f>I10/H10</f>
        <v>1</v>
      </c>
      <c r="K10" s="30"/>
    </row>
    <row r="11" spans="1:11" s="22" customFormat="1" ht="38" x14ac:dyDescent="0.2">
      <c r="A11" s="24">
        <v>8</v>
      </c>
      <c r="B11" s="27" t="s">
        <v>91</v>
      </c>
      <c r="C11" s="27" t="s">
        <v>65</v>
      </c>
      <c r="D11" s="23">
        <v>45540</v>
      </c>
      <c r="E11" s="27" t="s">
        <v>92</v>
      </c>
      <c r="F11" s="24">
        <v>5010005002382</v>
      </c>
      <c r="G11" s="27" t="s">
        <v>93</v>
      </c>
      <c r="H11" s="26">
        <v>1497488</v>
      </c>
      <c r="I11" s="26">
        <v>1430000</v>
      </c>
      <c r="J11" s="25">
        <f t="shared" ref="J11:J30" si="1">IFERROR(ROUNDDOWN(I11/H11,3),"-")</f>
        <v>0.95399999999999996</v>
      </c>
      <c r="K11" s="27"/>
    </row>
    <row r="12" spans="1:11" s="22" customFormat="1" ht="57" x14ac:dyDescent="0.2">
      <c r="A12" s="24">
        <v>9</v>
      </c>
      <c r="B12" s="27" t="s">
        <v>66</v>
      </c>
      <c r="C12" s="27" t="s">
        <v>55</v>
      </c>
      <c r="D12" s="23">
        <v>45540</v>
      </c>
      <c r="E12" s="27" t="s">
        <v>62</v>
      </c>
      <c r="F12" s="24">
        <v>5120002036091</v>
      </c>
      <c r="G12" s="27" t="s">
        <v>63</v>
      </c>
      <c r="H12" s="26">
        <v>1936100</v>
      </c>
      <c r="I12" s="26">
        <v>1936100</v>
      </c>
      <c r="J12" s="25">
        <f t="shared" si="1"/>
        <v>1</v>
      </c>
      <c r="K12" s="27"/>
    </row>
    <row r="13" spans="1:11" s="22" customFormat="1" ht="47.5" x14ac:dyDescent="0.2">
      <c r="A13" s="24">
        <v>10</v>
      </c>
      <c r="B13" s="27" t="s">
        <v>94</v>
      </c>
      <c r="C13" s="27" t="s">
        <v>95</v>
      </c>
      <c r="D13" s="23">
        <v>45540</v>
      </c>
      <c r="E13" s="27" t="s">
        <v>67</v>
      </c>
      <c r="F13" s="24">
        <v>7010001105955</v>
      </c>
      <c r="G13" s="27" t="s">
        <v>96</v>
      </c>
      <c r="H13" s="26">
        <v>2147666</v>
      </c>
      <c r="I13" s="26">
        <v>2147666</v>
      </c>
      <c r="J13" s="25">
        <f t="shared" si="1"/>
        <v>1</v>
      </c>
      <c r="K13" s="27" t="s">
        <v>71</v>
      </c>
    </row>
    <row r="14" spans="1:11" s="22" customFormat="1" ht="47.5" x14ac:dyDescent="0.2">
      <c r="A14" s="24">
        <v>11</v>
      </c>
      <c r="B14" s="27" t="s">
        <v>94</v>
      </c>
      <c r="C14" s="27" t="s">
        <v>95</v>
      </c>
      <c r="D14" s="23">
        <v>45540</v>
      </c>
      <c r="E14" s="27" t="s">
        <v>97</v>
      </c>
      <c r="F14" s="24">
        <v>2290001016915</v>
      </c>
      <c r="G14" s="27" t="s">
        <v>98</v>
      </c>
      <c r="H14" s="26">
        <v>2695170</v>
      </c>
      <c r="I14" s="26">
        <v>2695170</v>
      </c>
      <c r="J14" s="25">
        <f t="shared" si="1"/>
        <v>1</v>
      </c>
      <c r="K14" s="27" t="s">
        <v>71</v>
      </c>
    </row>
    <row r="15" spans="1:11" s="22" customFormat="1" ht="47.5" x14ac:dyDescent="0.2">
      <c r="A15" s="24">
        <v>12</v>
      </c>
      <c r="B15" s="27" t="s">
        <v>94</v>
      </c>
      <c r="C15" s="27" t="s">
        <v>95</v>
      </c>
      <c r="D15" s="23">
        <v>45540</v>
      </c>
      <c r="E15" s="27" t="s">
        <v>99</v>
      </c>
      <c r="F15" s="24">
        <v>3150005005638</v>
      </c>
      <c r="G15" s="27" t="s">
        <v>100</v>
      </c>
      <c r="H15" s="26">
        <v>4747600</v>
      </c>
      <c r="I15" s="26">
        <v>4747600</v>
      </c>
      <c r="J15" s="25">
        <f t="shared" si="1"/>
        <v>1</v>
      </c>
      <c r="K15" s="27" t="s">
        <v>71</v>
      </c>
    </row>
    <row r="16" spans="1:11" s="22" customFormat="1" ht="47.5" x14ac:dyDescent="0.2">
      <c r="A16" s="24">
        <v>13</v>
      </c>
      <c r="B16" s="27" t="s">
        <v>94</v>
      </c>
      <c r="C16" s="27" t="s">
        <v>95</v>
      </c>
      <c r="D16" s="23">
        <v>45540</v>
      </c>
      <c r="E16" s="27" t="s">
        <v>101</v>
      </c>
      <c r="F16" s="24">
        <v>5011101048856</v>
      </c>
      <c r="G16" s="27" t="s">
        <v>98</v>
      </c>
      <c r="H16" s="26">
        <v>51347450</v>
      </c>
      <c r="I16" s="26">
        <v>51347450</v>
      </c>
      <c r="J16" s="25">
        <f t="shared" si="1"/>
        <v>1</v>
      </c>
      <c r="K16" s="27" t="s">
        <v>71</v>
      </c>
    </row>
    <row r="17" spans="1:11" s="22" customFormat="1" ht="38" x14ac:dyDescent="0.2">
      <c r="A17" s="24">
        <v>14</v>
      </c>
      <c r="B17" s="27" t="s">
        <v>102</v>
      </c>
      <c r="C17" s="27" t="s">
        <v>55</v>
      </c>
      <c r="D17" s="23">
        <v>45541</v>
      </c>
      <c r="E17" s="27" t="s">
        <v>74</v>
      </c>
      <c r="F17" s="24">
        <v>5010401053665</v>
      </c>
      <c r="G17" s="27" t="s">
        <v>75</v>
      </c>
      <c r="H17" s="26">
        <v>2818820</v>
      </c>
      <c r="I17" s="26">
        <v>2818820</v>
      </c>
      <c r="J17" s="25">
        <f t="shared" si="1"/>
        <v>1</v>
      </c>
      <c r="K17" s="27"/>
    </row>
    <row r="18" spans="1:11" s="22" customFormat="1" ht="57" x14ac:dyDescent="0.2">
      <c r="A18" s="24">
        <v>15</v>
      </c>
      <c r="B18" s="27" t="s">
        <v>103</v>
      </c>
      <c r="C18" s="27" t="s">
        <v>55</v>
      </c>
      <c r="D18" s="23">
        <v>45544</v>
      </c>
      <c r="E18" s="27" t="s">
        <v>62</v>
      </c>
      <c r="F18" s="24">
        <v>5120002036091</v>
      </c>
      <c r="G18" s="27" t="s">
        <v>63</v>
      </c>
      <c r="H18" s="26">
        <v>3582000</v>
      </c>
      <c r="I18" s="26">
        <v>3582000</v>
      </c>
      <c r="J18" s="25">
        <f t="shared" si="1"/>
        <v>1</v>
      </c>
      <c r="K18" s="27"/>
    </row>
    <row r="19" spans="1:11" s="22" customFormat="1" ht="57" x14ac:dyDescent="0.2">
      <c r="A19" s="24">
        <v>16</v>
      </c>
      <c r="B19" s="27" t="s">
        <v>104</v>
      </c>
      <c r="C19" s="27" t="s">
        <v>55</v>
      </c>
      <c r="D19" s="23">
        <v>45546</v>
      </c>
      <c r="E19" s="27" t="s">
        <v>62</v>
      </c>
      <c r="F19" s="24">
        <v>5120002036091</v>
      </c>
      <c r="G19" s="27" t="s">
        <v>63</v>
      </c>
      <c r="H19" s="26">
        <v>1045000</v>
      </c>
      <c r="I19" s="26">
        <v>1045000</v>
      </c>
      <c r="J19" s="25">
        <f t="shared" si="1"/>
        <v>1</v>
      </c>
      <c r="K19" s="27"/>
    </row>
    <row r="20" spans="1:11" s="22" customFormat="1" ht="57" x14ac:dyDescent="0.2">
      <c r="A20" s="24">
        <v>17</v>
      </c>
      <c r="B20" s="27" t="s">
        <v>66</v>
      </c>
      <c r="C20" s="27" t="s">
        <v>55</v>
      </c>
      <c r="D20" s="23">
        <v>45546</v>
      </c>
      <c r="E20" s="27" t="s">
        <v>62</v>
      </c>
      <c r="F20" s="24">
        <v>5120002036091</v>
      </c>
      <c r="G20" s="27" t="s">
        <v>63</v>
      </c>
      <c r="H20" s="26">
        <v>1165000</v>
      </c>
      <c r="I20" s="26">
        <v>1165000</v>
      </c>
      <c r="J20" s="25">
        <f t="shared" si="1"/>
        <v>1</v>
      </c>
      <c r="K20" s="27"/>
    </row>
    <row r="21" spans="1:11" s="22" customFormat="1" ht="57" x14ac:dyDescent="0.2">
      <c r="A21" s="24">
        <v>18</v>
      </c>
      <c r="B21" s="27" t="s">
        <v>66</v>
      </c>
      <c r="C21" s="27" t="s">
        <v>55</v>
      </c>
      <c r="D21" s="23">
        <v>45546</v>
      </c>
      <c r="E21" s="27" t="s">
        <v>62</v>
      </c>
      <c r="F21" s="24">
        <v>5120002036091</v>
      </c>
      <c r="G21" s="27" t="s">
        <v>63</v>
      </c>
      <c r="H21" s="26">
        <v>1588050</v>
      </c>
      <c r="I21" s="26">
        <v>1588050</v>
      </c>
      <c r="J21" s="25">
        <f t="shared" si="1"/>
        <v>1</v>
      </c>
      <c r="K21" s="27"/>
    </row>
    <row r="22" spans="1:11" s="22" customFormat="1" ht="57" x14ac:dyDescent="0.2">
      <c r="A22" s="24">
        <v>19</v>
      </c>
      <c r="B22" s="27" t="s">
        <v>105</v>
      </c>
      <c r="C22" s="27" t="s">
        <v>55</v>
      </c>
      <c r="D22" s="23">
        <v>45546</v>
      </c>
      <c r="E22" s="27" t="s">
        <v>60</v>
      </c>
      <c r="F22" s="24">
        <v>6020001030229</v>
      </c>
      <c r="G22" s="27" t="s">
        <v>63</v>
      </c>
      <c r="H22" s="26">
        <v>2240000</v>
      </c>
      <c r="I22" s="26">
        <v>2240000</v>
      </c>
      <c r="J22" s="25">
        <f t="shared" si="1"/>
        <v>1</v>
      </c>
      <c r="K22" s="27"/>
    </row>
    <row r="23" spans="1:11" s="22" customFormat="1" ht="38" x14ac:dyDescent="0.2">
      <c r="A23" s="24">
        <v>20</v>
      </c>
      <c r="B23" s="27" t="s">
        <v>82</v>
      </c>
      <c r="C23" s="27" t="s">
        <v>55</v>
      </c>
      <c r="D23" s="23">
        <v>45546</v>
      </c>
      <c r="E23" s="27" t="s">
        <v>56</v>
      </c>
      <c r="F23" s="24">
        <v>5700150003702</v>
      </c>
      <c r="G23" s="27" t="s">
        <v>57</v>
      </c>
      <c r="H23" s="26">
        <v>2397400</v>
      </c>
      <c r="I23" s="26">
        <v>2397400</v>
      </c>
      <c r="J23" s="25">
        <f t="shared" si="1"/>
        <v>1</v>
      </c>
      <c r="K23" s="27"/>
    </row>
    <row r="24" spans="1:11" s="22" customFormat="1" ht="57" x14ac:dyDescent="0.2">
      <c r="A24" s="24">
        <v>21</v>
      </c>
      <c r="B24" s="27" t="s">
        <v>68</v>
      </c>
      <c r="C24" s="27" t="s">
        <v>55</v>
      </c>
      <c r="D24" s="23">
        <v>45548</v>
      </c>
      <c r="E24" s="27" t="s">
        <v>59</v>
      </c>
      <c r="F24" s="24">
        <v>1010601044237</v>
      </c>
      <c r="G24" s="27" t="s">
        <v>63</v>
      </c>
      <c r="H24" s="26">
        <v>1050000</v>
      </c>
      <c r="I24" s="26">
        <v>1050000</v>
      </c>
      <c r="J24" s="25">
        <f t="shared" si="1"/>
        <v>1</v>
      </c>
      <c r="K24" s="27"/>
    </row>
    <row r="25" spans="1:11" s="22" customFormat="1" ht="57" x14ac:dyDescent="0.2">
      <c r="A25" s="24">
        <v>22</v>
      </c>
      <c r="B25" s="27" t="s">
        <v>106</v>
      </c>
      <c r="C25" s="27" t="s">
        <v>55</v>
      </c>
      <c r="D25" s="23">
        <v>45548</v>
      </c>
      <c r="E25" s="27" t="s">
        <v>62</v>
      </c>
      <c r="F25" s="24">
        <v>5120002036091</v>
      </c>
      <c r="G25" s="27" t="s">
        <v>63</v>
      </c>
      <c r="H25" s="26">
        <v>2774050</v>
      </c>
      <c r="I25" s="26">
        <v>2774050</v>
      </c>
      <c r="J25" s="25">
        <f t="shared" si="1"/>
        <v>1</v>
      </c>
      <c r="K25" s="27"/>
    </row>
    <row r="26" spans="1:11" s="22" customFormat="1" ht="47.5" x14ac:dyDescent="0.2">
      <c r="A26" s="24">
        <v>23</v>
      </c>
      <c r="B26" s="27" t="s">
        <v>107</v>
      </c>
      <c r="C26" s="27" t="s">
        <v>78</v>
      </c>
      <c r="D26" s="23">
        <v>45552</v>
      </c>
      <c r="E26" s="27" t="s">
        <v>56</v>
      </c>
      <c r="F26" s="24">
        <v>5700150003702</v>
      </c>
      <c r="G26" s="27" t="s">
        <v>108</v>
      </c>
      <c r="H26" s="26">
        <v>1209800</v>
      </c>
      <c r="I26" s="26">
        <v>1209800</v>
      </c>
      <c r="J26" s="25">
        <f t="shared" si="1"/>
        <v>1</v>
      </c>
      <c r="K26" s="27"/>
    </row>
    <row r="27" spans="1:11" s="22" customFormat="1" ht="38" x14ac:dyDescent="0.2">
      <c r="A27" s="24">
        <v>24</v>
      </c>
      <c r="B27" s="27" t="s">
        <v>109</v>
      </c>
      <c r="C27" s="27" t="s">
        <v>110</v>
      </c>
      <c r="D27" s="23">
        <v>45555</v>
      </c>
      <c r="E27" s="27" t="s">
        <v>111</v>
      </c>
      <c r="F27" s="24">
        <v>5010001138206</v>
      </c>
      <c r="G27" s="27" t="s">
        <v>112</v>
      </c>
      <c r="H27" s="26">
        <v>1363182</v>
      </c>
      <c r="I27" s="26">
        <v>1363182</v>
      </c>
      <c r="J27" s="25">
        <f t="shared" si="1"/>
        <v>1</v>
      </c>
      <c r="K27" s="27"/>
    </row>
    <row r="28" spans="1:11" s="22" customFormat="1" ht="57" x14ac:dyDescent="0.2">
      <c r="A28" s="24">
        <v>25</v>
      </c>
      <c r="B28" s="27" t="s">
        <v>69</v>
      </c>
      <c r="C28" s="27" t="s">
        <v>55</v>
      </c>
      <c r="D28" s="23">
        <v>45559</v>
      </c>
      <c r="E28" s="27" t="s">
        <v>59</v>
      </c>
      <c r="F28" s="24">
        <v>1010601044237</v>
      </c>
      <c r="G28" s="27" t="s">
        <v>63</v>
      </c>
      <c r="H28" s="26">
        <v>1230000</v>
      </c>
      <c r="I28" s="26">
        <v>1230000</v>
      </c>
      <c r="J28" s="25">
        <f t="shared" si="1"/>
        <v>1</v>
      </c>
      <c r="K28" s="27"/>
    </row>
    <row r="29" spans="1:11" s="22" customFormat="1" ht="57" x14ac:dyDescent="0.2">
      <c r="A29" s="24">
        <v>26</v>
      </c>
      <c r="B29" s="27" t="s">
        <v>58</v>
      </c>
      <c r="C29" s="27" t="s">
        <v>55</v>
      </c>
      <c r="D29" s="23">
        <v>45559</v>
      </c>
      <c r="E29" s="27" t="s">
        <v>59</v>
      </c>
      <c r="F29" s="24">
        <v>1010601044237</v>
      </c>
      <c r="G29" s="27" t="s">
        <v>63</v>
      </c>
      <c r="H29" s="26">
        <v>1480000</v>
      </c>
      <c r="I29" s="26">
        <v>1480000</v>
      </c>
      <c r="J29" s="25">
        <f t="shared" si="1"/>
        <v>1</v>
      </c>
      <c r="K29" s="27"/>
    </row>
    <row r="30" spans="1:11" s="22" customFormat="1" ht="57" x14ac:dyDescent="0.2">
      <c r="A30" s="24">
        <v>27</v>
      </c>
      <c r="B30" s="27" t="s">
        <v>66</v>
      </c>
      <c r="C30" s="27" t="s">
        <v>55</v>
      </c>
      <c r="D30" s="23">
        <v>45559</v>
      </c>
      <c r="E30" s="27" t="s">
        <v>62</v>
      </c>
      <c r="F30" s="24">
        <v>5120002036091</v>
      </c>
      <c r="G30" s="27" t="s">
        <v>63</v>
      </c>
      <c r="H30" s="26">
        <v>2712000</v>
      </c>
      <c r="I30" s="26">
        <v>2712000</v>
      </c>
      <c r="J30" s="25">
        <f t="shared" si="1"/>
        <v>1</v>
      </c>
      <c r="K30" s="27"/>
    </row>
    <row r="31" spans="1:11" s="22" customFormat="1" ht="38" x14ac:dyDescent="0.2">
      <c r="A31" s="24">
        <v>28</v>
      </c>
      <c r="B31" s="30" t="s">
        <v>113</v>
      </c>
      <c r="C31" s="28" t="s">
        <v>89</v>
      </c>
      <c r="D31" s="29">
        <v>45559</v>
      </c>
      <c r="E31" s="28" t="s">
        <v>114</v>
      </c>
      <c r="F31" s="31">
        <v>1010001217186</v>
      </c>
      <c r="G31" s="28" t="s">
        <v>61</v>
      </c>
      <c r="H31" s="32">
        <v>19490900</v>
      </c>
      <c r="I31" s="33">
        <v>19490900</v>
      </c>
      <c r="J31" s="25">
        <f>I31/H31</f>
        <v>1</v>
      </c>
      <c r="K31" s="30"/>
    </row>
    <row r="32" spans="1:11" s="22" customFormat="1" ht="47.5" x14ac:dyDescent="0.2">
      <c r="A32" s="24">
        <v>29</v>
      </c>
      <c r="B32" s="27" t="s">
        <v>122</v>
      </c>
      <c r="C32" s="27" t="s">
        <v>123</v>
      </c>
      <c r="D32" s="23">
        <v>45560</v>
      </c>
      <c r="E32" s="27" t="s">
        <v>124</v>
      </c>
      <c r="F32" s="24">
        <v>3180005006071</v>
      </c>
      <c r="G32" s="27" t="s">
        <v>125</v>
      </c>
      <c r="H32" s="26">
        <v>1065372</v>
      </c>
      <c r="I32" s="26">
        <v>1065372</v>
      </c>
      <c r="J32" s="25">
        <f>IFERROR(ROUNDDOWN(I32/H32,3),"-")</f>
        <v>1</v>
      </c>
      <c r="K32" s="27"/>
    </row>
    <row r="33" spans="1:11" s="22" customFormat="1" ht="47.5" x14ac:dyDescent="0.2">
      <c r="A33" s="24">
        <v>30</v>
      </c>
      <c r="B33" s="27" t="s">
        <v>115</v>
      </c>
      <c r="C33" s="27" t="s">
        <v>72</v>
      </c>
      <c r="D33" s="23">
        <v>45562</v>
      </c>
      <c r="E33" s="27" t="s">
        <v>116</v>
      </c>
      <c r="F33" s="24">
        <v>1180001007991</v>
      </c>
      <c r="G33" s="28" t="s">
        <v>117</v>
      </c>
      <c r="H33" s="26">
        <v>4950000</v>
      </c>
      <c r="I33" s="26">
        <v>4950000</v>
      </c>
      <c r="J33" s="25">
        <f>IFERROR(ROUNDDOWN(I33/H33,3),"-")</f>
        <v>1</v>
      </c>
      <c r="K33" s="27"/>
    </row>
    <row r="34" spans="1:11" s="22" customFormat="1" ht="47.5" x14ac:dyDescent="0.2">
      <c r="A34" s="24">
        <v>31</v>
      </c>
      <c r="B34" s="27" t="s">
        <v>118</v>
      </c>
      <c r="C34" s="27" t="s">
        <v>95</v>
      </c>
      <c r="D34" s="23">
        <v>45565</v>
      </c>
      <c r="E34" s="27" t="s">
        <v>119</v>
      </c>
      <c r="F34" s="24">
        <v>6010001082469</v>
      </c>
      <c r="G34" s="27" t="s">
        <v>96</v>
      </c>
      <c r="H34" s="26">
        <v>3350819</v>
      </c>
      <c r="I34" s="26">
        <v>3350819</v>
      </c>
      <c r="J34" s="25">
        <f>IFERROR(ROUNDDOWN(I34/H34,3),"-")</f>
        <v>1</v>
      </c>
      <c r="K34" s="27" t="s">
        <v>71</v>
      </c>
    </row>
    <row r="35" spans="1:11" s="22" customFormat="1" ht="190" x14ac:dyDescent="0.2">
      <c r="A35" s="24">
        <v>32</v>
      </c>
      <c r="B35" s="27" t="s">
        <v>120</v>
      </c>
      <c r="C35" s="27" t="s">
        <v>54</v>
      </c>
      <c r="D35" s="23">
        <v>45565</v>
      </c>
      <c r="E35" s="27" t="s">
        <v>64</v>
      </c>
      <c r="F35" s="24">
        <v>7010401022916</v>
      </c>
      <c r="G35" s="27" t="s">
        <v>121</v>
      </c>
      <c r="H35" s="26">
        <v>113480400</v>
      </c>
      <c r="I35" s="26">
        <v>113480400</v>
      </c>
      <c r="J35" s="25">
        <f>IFERROR(ROUNDDOWN(I35/H35,3),"-")</f>
        <v>1</v>
      </c>
      <c r="K35" s="27" t="s">
        <v>70</v>
      </c>
    </row>
  </sheetData>
  <autoFilter ref="A3:K35"/>
  <mergeCells count="1">
    <mergeCell ref="A1:K1"/>
  </mergeCells>
  <phoneticPr fontId="2"/>
  <conditionalFormatting sqref="E5:E6">
    <cfRule type="expression" dxfId="5" priority="8" stopIfTrue="1">
      <formula>OR(COUNTIF(E5,"丁目"),COUNTIF(E5,"番地"),COUNTIF(E5,"号"),COUNTIF(E5,"－"))</formula>
    </cfRule>
  </conditionalFormatting>
  <conditionalFormatting sqref="E11">
    <cfRule type="expression" dxfId="4" priority="7" stopIfTrue="1">
      <formula>OR(COUNTIF(E11,"丁目"),COUNTIF(E11,"番地"),COUNTIF(E11,"号"),COUNTIF(E11,"－"))</formula>
    </cfRule>
  </conditionalFormatting>
  <conditionalFormatting sqref="C15:C18">
    <cfRule type="expression" dxfId="3" priority="6" stopIfTrue="1">
      <formula>OR(COUNTIF(C15,"丁目"),COUNTIF(C15,"番地"),COUNTIF(C15,"号"),COUNTIF(C15,"－"))</formula>
    </cfRule>
  </conditionalFormatting>
  <conditionalFormatting sqref="E15:E18">
    <cfRule type="expression" dxfId="2" priority="5" stopIfTrue="1">
      <formula>OR(COUNTIF(E15,"丁目"),COUNTIF(E15,"番地"),COUNTIF(E15,"号"),COUNTIF(E15,"－"))</formula>
    </cfRule>
  </conditionalFormatting>
  <conditionalFormatting sqref="C34">
    <cfRule type="expression" dxfId="1" priority="2" stopIfTrue="1">
      <formula>OR(COUNTIF(C34,"丁目"),COUNTIF(C34,"番地"),COUNTIF(C34,"号"),COUNTIF(C34,"－"))</formula>
    </cfRule>
  </conditionalFormatting>
  <conditionalFormatting sqref="E34">
    <cfRule type="expression" dxfId="0" priority="1" stopIfTrue="1">
      <formula>OR(COUNTIF(E34,"丁目"),COUNTIF(E34,"番地"),COUNTIF(E34,"号"),COUNTIF(E34,"－"))</formula>
    </cfRule>
  </conditionalFormatting>
  <dataValidations count="9">
    <dataValidation type="custom" errorStyle="warning" imeMode="disabled" showInputMessage="1" showErrorMessage="1" error="契約金額が予定価格を超えている，または，少額随意契約可能な金額（共同調達は分担前の予定価格の総額で判断）となっていませんか。" sqref="H15:H18 H34">
      <formula1>AND(H15&gt;=I15,H15&gt;799999)</formula1>
    </dataValidation>
    <dataValidation type="custom" errorStyle="warning" imeMode="disabled" allowBlank="1" showInputMessage="1" showErrorMessage="1" error="契約金額が予定価格を超えています。" sqref="I15:I18 I34">
      <formula1>H15&gt;=I15</formula1>
    </dataValidation>
    <dataValidation type="textLength" errorStyle="warning" imeMode="disabled" operator="equal" allowBlank="1" showInputMessage="1" showErrorMessage="1" error="13桁で入力してください。" sqref="F5:F6 F11 F15:F18 F34">
      <formula1>13</formula1>
    </dataValidation>
    <dataValidation type="custom" errorStyle="warning" imeMode="on" allowBlank="1" showInputMessage="1" showErrorMessage="1" error="「丁目」，「番地」，「号」，「－（全角）」が含まれています（いずれも住所表示には使用不可）。" sqref="E5:E6 E11 E15:E18 C15:C18 C34 E34">
      <formula1>ISERROR(FIND("丁目",C5))*ISERROR(FIND("番地",C5))*ISERROR(FIND("号",C5))*ISERROR(FIND("－",C5))</formula1>
    </dataValidation>
    <dataValidation type="date" errorStyle="warning" imeMode="disabled" allowBlank="1" showInputMessage="1" showErrorMessage="1" error="令和２年度の日付を入力してください。" sqref="D15:D18 D34">
      <formula1>43922</formula1>
      <formula2>44286</formula2>
    </dataValidation>
    <dataValidation imeMode="off" allowBlank="1" sqref="F4 F12:F14 J15:J18 F19:F33 F7:F10 D4:D14 H4:J14 H19:J33 D19:D33 J34 F35 H35:J35 D35"/>
    <dataValidation imeMode="on" allowBlank="1" sqref="E4 E12:E14 B4 B7:B10 E7:E10 C4:C14 B12:B14 E19:E33 B19:C33 E35 B35:C35"/>
    <dataValidation imeMode="on" allowBlank="1" showInputMessage="1" showErrorMessage="1" sqref="B5:B6 B11 B15:B18 G4:G35 K4:K35 B34"/>
    <dataValidation imeMode="off" allowBlank="1" showInputMessage="1" showErrorMessage="1" sqref="A4:A35"/>
  </dataValidations>
  <printOptions horizontalCentered="1"/>
  <pageMargins left="0.19685039370078741" right="0.19685039370078741" top="0.39370078740157483" bottom="0.43307086614173229" header="0.15748031496062992" footer="0.31496062992125984"/>
  <pageSetup paperSize="9" scale="70" fitToHeight="0" orientation="landscape" cellComments="asDisplayed" r:id="rId1"/>
  <headerFooter alignWithMargins="0">
    <oddHeader>&amp;R&amp;10別表４</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リスト</vt:lpstr>
      <vt:lpstr>別表４</vt:lpstr>
      <vt:lpstr>別表４!Print_Area</vt:lpstr>
      <vt:lpstr>別表４!Print_Titles</vt:lpstr>
      <vt:lpstr>一括調達形態</vt:lpstr>
      <vt:lpstr>一般競争入札・指名競争入札の別</vt:lpstr>
      <vt:lpstr>契約の相手方の区分</vt:lpstr>
      <vt:lpstr>公共工事等又は物品役務等の区分</vt:lpstr>
      <vt:lpstr>随意契約の区分</vt:lpstr>
      <vt:lpstr>随意契約の見直し</vt:lpstr>
      <vt:lpstr>総合評価落札方式実施の別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