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tabRatio="699" activeTab="0"/>
  </bookViews>
  <sheets>
    <sheet name="予算案額" sheetId="1" r:id="rId1"/>
  </sheets>
  <definedNames>
    <definedName name="_xlnm._FilterDatabase" localSheetId="0" hidden="1">'予算案額'!$A$4:$E$224</definedName>
    <definedName name="_xlnm.Print_Titles" localSheetId="0">'予算案額'!$3:$4</definedName>
  </definedNames>
  <calcPr fullCalcOnLoad="1"/>
</workbook>
</file>

<file path=xl/sharedStrings.xml><?xml version="1.0" encoding="utf-8"?>
<sst xmlns="http://schemas.openxmlformats.org/spreadsheetml/2006/main" count="448" uniqueCount="203">
  <si>
    <t>施策内容</t>
  </si>
  <si>
    <t>法務省</t>
  </si>
  <si>
    <t>外務省</t>
  </si>
  <si>
    <t>厚生労働省</t>
  </si>
  <si>
    <t>警察庁</t>
  </si>
  <si>
    <t>経済産業省</t>
  </si>
  <si>
    <t>文部科学省</t>
  </si>
  <si>
    <t>総務省</t>
  </si>
  <si>
    <t>文部科学省</t>
  </si>
  <si>
    <t>財務省</t>
  </si>
  <si>
    <t>厚生労働省</t>
  </si>
  <si>
    <t>-</t>
  </si>
  <si>
    <t>厚生労働省</t>
  </si>
  <si>
    <t>文部科学省</t>
  </si>
  <si>
    <t>-</t>
  </si>
  <si>
    <t>外務省においては、国際移住機関等との共催による「外国人の受入れと社会統合に関する国際フォーラム」を開催し、海外の有識者による海外の先進事例の紹介を行うとともに、地方公共団体等の国内関係者によるパネルディスカッションを通して、日本人の意識啓発を行い、外国人の受入れ施策を講ずるための知見を得る機会とする。
      〔外務省〕《施策番号５》</t>
  </si>
  <si>
    <t>出入国在留管理庁に設置した「『国民の声』を聴く会」や同庁が実施している関係者ヒアリング、各地方出入国在留管理官署が開催している「出入国在留管理行政懇談会」等において、引き続き地方公共団体、企業、外国人支援団体等幅広い関係者から、共生施策の企画・立案に資する意見を聴取する。　また、出入国在留管理庁ホームページに令和３年２月に設置した共生施策に係る意見を多言語で受け付ける「御意見箱」等を通じ、外国人個人からも意見を聴取する。
こうした意見聴取に当たっては、特に、地方公共団体と継続的な意見交換を行うことや外国人個人・外国人支援団体等の意見を聴取することに配意する。これらの取組により得られた意見について、共生施策の企画・立案・実施に適切に反映させていくこと及び地方公共団体等への支援・連携強化や全国の共生施策に係る取組の情報共有等、外国人の受入環境整備に向け、人的体制の整備を図ることで、出入国在留管理庁の外国人材の受入れ環境整備に係る総合調整機能を強化し、引き続き、十全に発揮していく。
      〔法務省〕《施策番号２》</t>
  </si>
  <si>
    <t>外国人の置かれている状況及び外国人が抱える職業生活上、日常生活上、社会生活上の問題点を的確に把握するための調査項目を設定し、外国人材の受入れ環境整備に関する施策の企画・立案に資するよう、「外国人住民調査」を参考としつつ、外国人に対する基礎調査を実施するとともに、諸外国における外国人との共生のための施策について、我が国における施策の充実のため、調査を実施することを検討する。これらの調査によって得られた結果について、関係省庁に共有し、共生施策の企画・立案・実施に適切に反映させていく。
      〔法務省〕《施策番号３》</t>
  </si>
  <si>
    <t>外国人が、在留手続、雇用、医療、福祉、出産・子育て・子供の教育等の生活に関わる様々な事柄について疑問や悩みを抱いた場合に、適切な情報や相談場所に迅速に到達することができるよう、地方公共団体（複数の地方公共団体が広域連携により実施する場合を含む。）が情報提供及び相談を行う一元的な窓口を整備・運営するための支援を実施している。
引き続き、同相談窓口における通訳の配置・多言語翻訳アプリの導入による多言語対応（11言語以上）等の相談体制の整備・拡充の取組を交付金により財政的に支援するとともに、地方公共団体からの要望等を踏まえ、交付金の対象範囲の見直しを含めた一元的相談窓口の設置を促進するための方策について検討する。
また、地方公共団体及び関係行政機関が一元的な窓口における業務を円滑に実施することができるよう、地方公共団体職員等に対し、相談業務に関する研修等を行い、その知識の更なる涵養を図る。さらに、地方出入国在留管理官署職員等を地方公共団体の要望を踏まえて派遣するなどし、出入国及び在留の手続に係る相談にも一元的に応じる。
加えて、地方公共団体等への支援・連携強化や全国の共生施策に係る取組の情報共有等、外国人の受入環境整備に向け、人的体制の整備を図るとともに、地方公共団体の担当者を始め、一元的相談窓口の相談員同士の意見交換等の場を設けるなどすることにより、地方公共団体に対する支援活動、地域における情報収集等を充実・強化する。
      〔法務省〕《施策番号９》</t>
  </si>
  <si>
    <t>「外国人の受入れ環境の整備に関する業務の基本方針について」（平成30年７月24日閣議決定）において、関係府省が連携を強化し、地方公共団体とも協力しつつ、外国人の受入れ環境の整備を効果的・効率的に進めることとされたことを受け、留学生の受入れ促進・就職、高度外国人材の受入れ促進、外国人材・家族の人権擁護、法律トラブル、査証相談、労働基準・労働安全衛生等、地方を含む外国人の雇用促進等に対する支援等の施策を一括して実施することにより、効果的・効率的な支援を可能とするため、各機関の関係部門を集約させた外国人の在留支援に関する拠点として外国人在留支援センター（ＦＲＥＳＣ／フレスク）を令和２年７月に開所したところである。同センターにおいて、引き続き、地方公共団体が設置する一元的相談窓口からの問合せへの対応、地方公共団体担当者への研修を行うとともに、通訳支援の試行結果等を踏まえ、地方公共団体の行政窓口に対する通訳支援を実施することを検討する。
また、同センターにおいて、外国人からの相談対応のほか、入居機関を始めとした関係機関が連携・協力し、外国人の採用・定着に向けた企業等向けのセミナー、講演会、説明会等を開催する。さらに、同センターでの取組によって得られた経験や有益と考えられる事例等を地方機関に情報提供する。　あわせて、同センターは、相互交流事業を行う独立行政法人国際交流基金や、独立行政法人国際観光振興機構と連携を図る。
      〔法務省、外務省、厚生労働省、経済産業省〕《施策番号10》</t>
  </si>
  <si>
    <t>外国人が適切な情報や相談場所に迅速に到達することができるよう、外国人居住の実情を踏まえつつ、国の行政機関における相談窓口と地方公共団体等が運営する相談窓口が協力し、それぞれが運営する相談窓口の更なる連携を促進し強化する。
      〔法務省、厚生労働省、文部科学省、総務省〕《施策番号11》</t>
  </si>
  <si>
    <t>安全・安心な生活・就労のために必要な基礎的情報（在留手続・労働関係法令・社会保険・防犯・交通安全等）を掲載した「生活・就労ガイドブック」を政府横断的に作成し、電子版（14言語版及びやさしい日本語版）をポータルサイトに掲載しているところ、今後も関係省庁連携の下、必要に応じてその内容を拡充する。
      〔法務省（外務省、厚生労働省、警察庁等関係省庁）〕《施策番号12》</t>
  </si>
  <si>
    <t>共生社会実現に向けてやさしい日本語の普及を図るため、令和２年８月に策定した「在留支援のためのやさしい日本語ガイドライン」を踏まえつつ、関係省庁と連携して、有識者会議を開催し、在留外国人のためのやさしい日本語の効果的な活用を促進する。
      〔法務省、文部科学省〕《施策番号13》</t>
  </si>
  <si>
    <t>多言語自動音声翻訳技術については、2025年大阪・関西万博も見据え、日常生活・行政手続・観光等の場面に加え、ビジネスや国際会議等での議論の場面も含め、日本人と外国人及び外国人同士でストレスなく十分なコミュニケーションを可能とするため、ＡＩによる同時通訳の実現に取り組むとともに、平成31年４月の出入国管理及び難民認定法の改正も踏まえ、特定技能外国人を含め、在留外国人に対応する観点から強化対象言語を追加し、併せて翻訳精度の向上を図る。
      〔総務省〕《施策番号14》</t>
  </si>
  <si>
    <t>多言語自動音声翻訳の利用促進の観点も踏まえ、一元的相談窓口をはじめ、外国人と接する機会の多い行政機関の相談窓口においては、自動翻訳アプリ等を活用しながら、外国人の相談ニーズに適切に対応できる多言語対応を進める。
      〔全省庁〕《施策番号15》</t>
  </si>
  <si>
    <t>外国人向けの行政情報・生活情報の更なる内容の充実と、多言語・やさしい日本語化による情報提供・発信を進める。
      〔全省庁〕《施策番号16》</t>
  </si>
  <si>
    <t>特に、医療、保健、防災対策等の外国人の生命・健康に関する分野や、子供の教育、保育その他の子育て支援サービス、労働関係法令、社会保険（医療保険、年金、介護保険、労働保険）、在留手続等の分野における情報提供・相談対応、民間賃貸住宅等の契約等については、地域ごとの国籍別の在留外国人の多寡等の状況を踏まえ、できる限り、母国語による情報提供・相談対応等が可能となるよう、段階的な多言語対応の環境づくりを進める。
      〔内閣府（子ども・子育て）、消費者庁、法務省、総務省、厚生労働省、文部科学省、国土交通省等関係省庁〕《施策番号17》</t>
  </si>
  <si>
    <t>外国人向けに、外国人支援や共生社会で目指す社会のあり方等の情報発信を映像メディア等を活用し、引き続き実施する。
外国人に対する行政・生活情報の提供に当たっては、ＳＮＳ等の情報発信ツールやメール配信サービスを利用し、各外国人が情報サービスの享受を確実に実感できる環境づくりを進める。
      〔法務省〕《施策番号18》</t>
  </si>
  <si>
    <t>就労者も含めた地域で生活する外国人に対し生活する上で必要となる日本語教育を行うため、「日本語教育の参照枠」の活用を促進して、地域の日本語教育の水準向上を図る。
また、都道府県等が関係機関と有機的に連携し、日本語教育環境を強化するための総合的な体制づくりを着実に推進するとともに、市町村が都道府県等と連携して行う日本語教育を含めて支援する。
さらに、日本語教育の推進に関する法律に基づく地方公共団体の基本方針の作成を促すほか、地域日本語教育における先進的な取組を行うＮＰＯ等への支援を実施する。
      〔文部科学省〕《施策番号22》</t>
  </si>
  <si>
    <t>日本語教室空白地域の解消の推進のため、空白地域の市区町村に対する教室開設のためのアドバイザー派遣とともに日本語教室の開設・安定化に向けた支援を行う。また、在留外国人が多いが日本語教室が未設置の市区町村がある都道府県において日本語教室開設に向けた研究協議会を開催する。さらに、日本語教室の設置が困難な地域に住む外国人等が、生活場面に応じた日本語を自習できるＩＣＴ教材（日本語学習サイト「つながるひろがる　にほんごでのくらし」（通称：つなひろ））を現在10言語開発して提供しているが、本サイトを14言語に増やすとともに、外国人が生活していく上で必要となる日本語能力を着実に身に付けられるよう「日本語教育の参照枠」を踏まえた生活場面の追加等を行う。
      〔文部科学省〕《施策番号23》</t>
  </si>
  <si>
    <t>夜間中学は、義務教育を修了していない学齢経過者等の義務教育を受ける機会を実質的に保障する公立学校であり、令和３年４月現在、全国12都府県30市区に36校が設置されている。生徒の約８割は外国籍の者が占めており、本国や我が国において義務教育を十分に受けられなかった者にとって、社会的・経済的自立に必要な知識・技能等を修得し得る教育機関である。
このため、義務教育の段階における普通教育に相当する教育の機会の確保等に関する法律（教育機会確保法）や第３期教育振興基本計画等に基づき、全ての都道府県や指定都市に少なくとも一つの夜間中学が設置されるよう新設準備に向けたニーズ調査等や設置後の円滑な運営に向けた補助などの支援、地方公共団体向けの研修会の開催や広報活動の充実を通じてその促進を図る。また、教員の日本語指導の資質向上、地域の日本語教室等との連携や日本語教師、日本語指導補助者等の外部人材の活用等を通じて夜間中学の教育活動の充実等に向けた取組を進める。
      〔文部科学省〕《施策番号26》</t>
  </si>
  <si>
    <t>国内外で日本語学習者が増加する中、日本語教育を担う人材の育成が急務となっていることから、専門性を有する日本語教育人材の確保と日本語教育全体の質の向上を図る必要がある。このため、「日本語教育人材の養成・研修の在り方について（報告）改定版」（平成31年３月文化審議会国語分科会）を踏まえ、地域日本語教育コーディネーターや、就労者等に対する日本語教師の養成・研修プログラムの充実・普及を一層推進するとともに、同報告で示された日本語教師の養成に求められる「必須の教育内容」の円滑な実施のために、共通に活用できるＩＣＴ教材の開発・普及を進める。
      〔文部科学省〕《施策番号27》</t>
  </si>
  <si>
    <t>日本語教育の質の向上を図るため、日本語教育推進法等を踏まえ、日本語教師の資質・能力を証明する新たな資格と、日本語教育機関における日本語教育の水準の維持向上を図るための仕組みについて法制化の検討を進めるとともに、日本語教育機関における日本語教育に対する支援等について検討を進め、必要な措置を講ずる。
      〔文部科学省、法務省〕《施策番号28》</t>
  </si>
  <si>
    <t>関係省庁・関係機関が連携して日本語教育を総合的に推進していくための会議の開催や、日本語教育に関するポータルサイト（ＮＥＷＳ）の運用等、日本語教育の基盤的取組の更なる推進を図る。
      〔文部科学省〕《施策番号29》</t>
  </si>
  <si>
    <t>地域において外国人の支援に携わる人材・団体（外国人支援者）の育成を図るべく、外国人に対する生活ガイダンスの実施・各種行政手続に関する情報提供、住宅の確保、生活に必要な日本語の習得の支援、外国人からの相談・苦情への対応等を適切に行うことができるようにするための研修等を行うとともに、適切な支援が行えるよう継続的に情報提供を行う。
また、外国人支援者等の活動の現状・課題を把握するとともに、外国人支援者同士が連携して効率的・効果的に外国人に対する支援を行うことができるよう、外国人支援者のネットワークを構築する。
      〔法務省等関係省庁〕《施策番号34》</t>
  </si>
  <si>
    <t>電話通訳及び多言語翻訳システムの利用促進、外国人患者受入れに関するマニュアルの整備、都道府県内の多様な関係者が連携し地域固有の事情を共有・解決するための対策協議会の設置等を通じて、全ての居住圏において外国人患者が安心して受診できる体制の整備を進める。
      〔厚生労働省〕《施策番号40》</t>
  </si>
  <si>
    <t>地域の外国人患者を受け入れる拠点的な医療機関における医療通訳者や医療コーディネーターの配置、院内の多言語化に係る支援等を通じ、外国人患者受入れ環境の整備を進める。
      〔厚生労働省〕《施策番号41》</t>
  </si>
  <si>
    <t>医療機関における多言語対応のため、外国人患者等の受益者の適切な費用負担の下、電話通訳の利用促進を図り、全ての医療機関における外国語対応を推進する。通訳・翻訳に係る費用を患者に請求できることを知らない医療機関もあることから、これらの費用を請求することも可能であることを引き続き周知する。
      〔厚生労働省〕《施策番号42》</t>
  </si>
  <si>
    <t>都道府県が公表する医療機関等及び薬局に関する情報について、令和２年度まで実施した調査研究事業の結果を踏まえ、全国統一的な検索サイトを構築し、外国語対応やスマートフォンでの検索への対応を含め、情報提供の充実を図る。
      〔厚生労働省〕《施策番号44》</t>
  </si>
  <si>
    <t>過去に医療費の不払等の経歴がある外国人観光客に対し、厳格な審査を実施することにより、新たな医療費の不払いの発生を抑止する。
高額の医療費に係る未収金の発生等を踏まえ、キャッシュレス決済等による医療費の円滑な支払確保等を推進する。特に、特定技能外国人の受入れに当たっては、法務省が作成するガイドライン等を周知することにより、特定技能１号外国人を雇用する事業所に対し、医療通訳雇入費用等をカバーする民間保険への加入を推奨する。
      〔厚生労働省（経済産業省）、法務省〕《施策番号45》</t>
  </si>
  <si>
    <t>外国人についても、引き続き、予防接種法に基づく定期接種の接種率の向上を図るとともに、風しんに関する追加的な対策の対象とする。また、我が国に中長期間滞在することとなる外国人に対し、我が国への入国前に自国において麻しん・風しんの予防接種歴等の確認を行うことが望ましい旨を多言語（13言語）で周知するほか、まずは、結核について、適切に入国前のスクリーニングを実施するなど、感染症対策の取組を進める。
      〔厚生労働省、法務省、外務省〕《施策番号46》</t>
  </si>
  <si>
    <t>関係機関との連携の下、交通安全教育や交通安全についての広報啓発活動等を通じて、外国人の間にも日本の交通ルールに関する知識を普及させることにより、交通事故の防止を図る。
外国人向けの運転免許試験手続に関する警察庁ウェブサイトの拡充等、広報啓発活動を充実する。
また、外国の運転免許を日本の運転免許に切り替える際に行う知識確認について、やさしい日本語対応のほか、更なる多言語化を進めること、運転免許を新規に取得する際の学科試験において多言語化を進めること等について、地域の実情等に応じて対応するよう全都道府県警察に要請する。
あわせて、外国語の問題例について警察庁で作成する。
さらに、偽造運転免許証を用いた日本の運転免許証の不正取得事案を防止するため、外国の運転免許制度に係る情報収集を強化する。
      〔警察庁〕《施策番号49》</t>
  </si>
  <si>
    <t>外国人からの110番通報に迅速・的確に対応できるよう、全都道府県警察において整備している三者通話システムの活用を推進するとともに、事件・事故等の現場における外国人との円滑なコミュニケーションを支援するため、多言語翻訳機能を有する装備資機材を活用する。また、外国語による対応が可能な職員の配置や語学研修等の教養の実施に引き続き努めるほか、遺失届・拾得物の受理時等の各種手続に係る外国語による対応の促進を引き続き図る。さらに、外国人が刑事手続の当事者となった場合において、引き続き、適切な通訳の確保を図る。
      〔警察庁、法務省〕《施策番号50》</t>
  </si>
  <si>
    <t>法律トラブルについては、日本司法支援センター（法テラス）における通訳業者を介した三者間通話により法制度や相談窓口等の情報提供を行う「多言語情報提供サービス」（10言語）について、より一層外国人利用者への適切な対応に努めるとともに、在留外国人の多国籍化に対応した言語数の確保等更なる利便性の向上を図るほか、民事法律扶助を含めた法テラスの多言語での法的支援について、適切な実施と積極的な周知・広報を行う。
      〔法務省〕《施策番号54》</t>
  </si>
  <si>
    <t>やさしい日本語を含む14言語の外国人向けパンフレット及びその受入れ先向けパンフレットについて、地方公共団体、大学、受入れ企業及び関係省庁等に対する配布を行う。あわせて、関係省庁と連携の上、受入れ企業等に対して、外国人の口座開設等の金融サービスの利便性向上及びマネー・ローンダリングや口座売買等の犯罪への関与の防止等に係る周知活動を実施し、理解の醸成を図る。
また、金融機関に対しては、引き続き、外国人の口座開設等の金融サービスの利便性向上に向けた取組を推進していくよう促していく。
さらに、外国人の在留期間を的確に把握して口座を適切に管理する等、内部規定やガイドライン等の整備を含め、特殊詐欺やマネー・ローンダリング等への対策に資する取組が金融機関において行われるよう引き続き対応を促していく。
      〔金融庁〕《施策番号58》</t>
  </si>
  <si>
    <t>賃金の資金移動業者の口座への支払について、賃金の確実な支払等の労働者保護が図られるよう、資金移動業者が破綻した場合に十分な額が早期に労働者に支払われる保証制度等のスキームを構築しつつ、労使団体と協議の上、令和３年度できるだけ早期の制度化を図る。その際、併せて、諸外国の事例も参考にしつつ、マネー・ローンダリング等についてリスクに応じたモニタリングを行う。
      〔内閣府（地方創生）、厚生労働省、金融庁〕《施策番号60》</t>
  </si>
  <si>
    <t>公立学校において、令和８年度には日本語指導が必要な児童生徒18人に対して１人の教員が基礎定数として措置されるよう、公立義務教育諸学校の学級編制及び教職員定数の標準に関する法律（義務標準法）の規定に基づいた改善を着実に推進する。また、各地域における関連部署・団体等による支援の状況等も踏まえつつ、日本語指導補助者や母語支援員の活用等の指導体制の構築や、きめ細かな指導を行うための多言語翻訳システムや遠隔教育といったＩＣＴを活用した支援等、各地方公共団体が行う外国人児童生徒等への支援体制の整備に対する支援を拡充する。その際、母語・母文化の重要性に配慮するとともに、各地方公共団体におけるＮＰＯや企業等を含む幅広い主体との連携も促進する。
また、「日本語指導が必要な児童生徒の受入状況等に関する調査」を隔年で実施し、受入状況に係る実態や課題の整理、先進的な取組事例の収集・普及を図るとともに、日本語指導等の教材の普及を図るため、文部科学省が運営する情報検索サイト「かすたねっと」の機能強化に取り組む。さらに、外国人児童生徒等の学びにも資すると考えられる、音声読上げやルビ振り等の機能を持つ学習者用デジタル教科書について、必要とする外国人児童生徒が活用しやすくするための取組を引き続き検討する。
加えて、集住地域・散在地域それぞれにおける指導の在り方について実践的な研究を実施し、日本人と外国人が互いを尊重しながら共に学ぶ授業の実施や散在地域での指導体制構築などのモデル的な取組を全国に普及する。また、外国人幼児等に対する指導上の留意事項等を整理した資料を用いて周知を図る。
令和３年１月の中央教育審議会答申「『令和の日本型学校教育』の構築を目指して」において、増加する外国人児童生徒等への教育の在り方について提言が行われていることを受け、上記の各施策の充実を図る。
      〔文部科学省、法務省〕《施策番号66》</t>
  </si>
  <si>
    <t>教育委員会・大学等が実施すべき研修内容等をまとめた「モデル・プログラム」の普及を通じて、日本語初期指導、中期・後期指導、ＪＳＬカリキュラムによる日本語と教科の統合指導、外国人児童生徒のための日本語能力測定方法による評価結果の活用等の系統的な日本語指導を実践するための研修体制を整備し、日本語指導を担う中核的教師の養成等を推進する。また、外国人児童生徒等の指導を担当する教師が効率的に必要な知識や技能を得られるよう作成した「研修用動画コンテンツ」を文部科学省が運営する情報検索サイト「かすたねっと」等において配信するとともに広く周知し、その活用を促すことにより、外国人児童生徒等教育を担う教員等の資質能力の向上を図る。さらに、各地方公共団体における教員等の研修の促進に資するよう、独立行政法人教職員支援機構における「外国人児童生徒等に対する日本語指導指導者養成研修」による研修指導者の養成、同機構が提供する校内研修向けの講義動画の周知等を行う。また、各地方公共団体が実施する研修の充実のため、文部科学省が「外国人児童生徒等教育アドバイザー」の派遣等を行う取組を実施する。さらに、幼稚園等では幼児期の特性を踏まえた対応が求められることから、研修プログラムの開発等の調査研究を行う。
あわせて、外国人児童生徒等に対して指導を行う教員や日本語指導補助者の確保・資質向上について、多様な人材の確保や全国的な研修機会の提供という観点も踏まえつつ、有効な方策について検討を行う。
      〔文部科学省〕《施策番号67》</t>
  </si>
  <si>
    <t>外国人生徒等の進学状況、中退率、進路状況等に関する実態を踏まえ、中学校・高等学校において将来を見通した進路選択の機会が提供されるよう、教育委員会・学校と関係機関が連携し、日本語指導やキャリア教育の充実、生活相談の実施等の包括的な支援を進める。
また、全ての都道府県で公立高等学校入試における帰国・外国人生徒等への特別な配慮（ルビ、辞書の持ち込み、特別定員枠の設置等）が講じられることを目指し、実施状況を把握するとともに、先進的な取組事例について教育委員会への情報提供等を行う。
さらに、高等学校における日本語の個別指導を教育課程に位置付けて行う制度の導入に向けた検討を進めるとともに、学校における指導体制づくり・日本語指導のカリキュラム作成のための指導資料の作成、日本語能力把握方法の検討等を進める。また、多文化共生やグローバル人材育成の在り方について、集住地域・散在地域において実践的な研究を実施する。
      〔文部科学省〕《施策番号68》</t>
  </si>
  <si>
    <t>外国人児童生徒の就学機会が適切に確保されるよう、多言語化にも対応した、地方公共団体における就学案内の徹底や就学ガイドブックの作成・配布等による就学促進のための取組の促進を図る。また、地方公共団体が講ずべき事項に関し、令和２年７月に文部科学省が定めた「外国人の子供の就学促進及び就学状況の把握等に関する指針」を踏まえ、住民基本台帳等に基づく学齢簿の編製の際に、外国人の子供の就学状況についても一体的に管理・把握することを始め、就学状況も含めた外国人児童生徒の就学実態の把握、学校への円滑な受入れ等を推進する。さらに、「外国人の子供の就学状況等調査」を継続して実施し、地方公共団体における取組の有無、就学状況に係る課題の整理、先進的な取組事例の収集・普及を行うことで、地方公共団体の関係部局や関係機関による一体的な取組を促進するとともに、国内の各国大使館・総領事館にも情報提供を行う。学齢簿の編製に関しては、デジタル・ガバメント実行計画に基づき、文部科学省において学齢簿システムの標準仕様書を作成しているところ、当該仕様書に外国人の子供の就学に関する事項を盛り込むことにより、令和７年度末までに自治体における住民基本台帳システムとの連携や外国人の子供の就学状況の一体的管理・把握を図る。
また、就学案内や初期の適応指導に活用できる多言語・やさしい日本語の動画コンテンツ及び外国人幼児のための就園ガイドを周知するとともに、多言語による就学案内文書等を掲載した情報検索サイト「かすたねっと」の機能強化・活用促進を図る等、就学促進の取組を支援する。加えて、地域の実情に応じて、外国人学校、ＮＰＯ等の多様な主体が外国人の子供の学びの受け皿となっていることを踏まえ、これらが地方公共団体と連携し、就学状況の円滑な把握や就学促進につながるよう支援を充実する。
さらに、文部科学省と出入国在留管理庁が連携し、地方公共団体が開設している一元的相談窓口等において就学に関する情報提供を行うほか、在留資格審査に当たって子供の就学状況の確認に努めるなど、外国人保護者に対し子供の就学を促す取組を推進する。
      〔文部科学省、法務省〕《施策番号69》</t>
  </si>
  <si>
    <t>言語、母国の教育制度や文化的背景や家庭環境に留意し、適切に障害のある外国人の子供の就学先の決定が行われるよう、地方公共団体への周知を行うとともに、就学先の相談に当たって多言語化に対応した翻訳システムの活用を推進する。
特別支援学校等においても、日本語指導補助者や母語支援員等の配置に努めるほか、特別支援教育、日本語指導の担当教師が、それぞれ日本語指導、特別支援教育についても学ぶことのできる研修の機会等の充実を図る。
あわせて、特別支援学級における日本語指導が必要な児童生徒の在籍状況を新たに把握するとともに、外国につながりのある子供の特別支援教育に関する研究を行う。
      〔文部科学省〕《施策番号72》</t>
  </si>
  <si>
    <t>大学が企業等との連携により、留学生が我が国での就職に必要なスキルを在学中から身に付ける教育プログラムを策定し、これを文部科学省が認定する仕組み（留学生就職促進教育プログラム認定制度）を開始する。その際、在学中のみならず、企業への内定後や大学卒業後をフォローアップする教育プログラムについても認定することとし、留学生の国内企業等への就職につなげる仕組みを全国展開する。認定大学には、留学生の就職率についての達成目標の設定を求める一方で、奨学金の優先配分等の支援を行う。スーパーグローバル大学創成支援事業の採択大学についても、同プログラムに原則として参加することとする。
      〔文部科学省〕《施策番号78》</t>
  </si>
  <si>
    <t>新型コロナウイルス感染症の影響の長期化や新たな危機に備える観点から、専修学校において留学生が母国で主にオンラインを通じて学習するためのコンテンツ開発や学修サポート体制を構築するとともに、現地の教育機関などとも連携し、母国での学修を評価し、来日以後の残りの学修、就職支援までをトータルパッケージで支援するモデルを構築する。
      〔文部科学省〕《施策番号79》</t>
  </si>
  <si>
    <t>ハローワークの「外国人雇用サービスセンター」や「留学生コーナー」を地域の拠点として、担当者制によるきめ細かな相談・支援を行うほか、地方企業、地方公共団体、ＪＥＴＲＯ等関係機関と連携し、インターンシップの充実や留学生向け求人の掘り起こし、就職ガイダンス等のセミナー、合同企業説明会の開催等に取り組むことで、留学生と企業の更なるマッチングの推進を図る。
また、上記拠点において、地方公共団体が設置する一元的な窓口と必要な連携を図る。
      〔厚生労働省、経済産業省〕《施策番号84》</t>
  </si>
  <si>
    <t>入学を志願する留学生向けの情報提供を促し、国内企業のニーズに応じた留学生の受入れを促進するため、海外において、関係機関との連携により、卒業後の我が国での就職等のキャリアパスをはじめとした日本留学の魅力について統合的な発信を図る。
      〔文部科学省〕《施策番号85》</t>
  </si>
  <si>
    <t>外国人在留支援センターを拠点にインターンシップに係る説明会やセミナー等を通じ、企業における留学生や海外からのインターンシップの受入れ促進を図る。ただし、実施に当たっては、新型コロナウイルス感染症の影響を考慮しつつ対応する。
      〔法務省、厚生労働省、経済産業省〕《施策番号89》</t>
  </si>
  <si>
    <t>大学と労働局（ハローワーク）の間で、協力協定の締結等を通じて連携を強化し、留学早期の就活セミナーから、インターンシップ、就職活動期の個別相談、就職面接会等に至るまでの外国人留学生に対する一貫した就職支援を実施する。また、そこで得られた好事例やノウハウ等を、全国の大学及び関係機関等に共有する。
      〔厚生労働省、文部科学省〕《施策番号95》</t>
  </si>
  <si>
    <t>労働基準監督署において、事業主に対する労働関係法令の遵守に向けた周知等を行う。また、ハローワークにおいて、事業主に対する外国人の雇用状況届出制度や外国人雇用管理指針の周知・啓発、雇用管理セミナーの重点的な開催等、雇用管理改善に向けた相談・指導等の充実を図り、外国人の職場定着を支援する。
さらに、外国人労働者の適正な労働条件と雇用管理の確保のため、必要な体制整備を図る。
      〔厚生労働省〕《施策番号96》</t>
  </si>
  <si>
    <t>技能実習制度については、依然として多くの不正行為事案が発生している状況にあることから、技能実習生の出入国・在留状況及び実習実施者等の現況等に関して、出入国在留管理庁と外国人技能実習機構の間の情報連携を強化し、実習実施者に所属する技能実習生の現況の把握をより適時・確実に行うことで、地方出入国在留管理局及び外国人技能実習機構による迅速かつ効果的な実地検査を実施する体制を強化する。
また、外国人技能実習機構の業務システムについては、技能実習適正化法施行後の業務実施状況等を踏まえ、出入国在留管理庁と円滑かつ的確な情報連携を行うことができる構成とすることで、更なる制度適正化及び技能実習生の保護を図る。
さらに、地方出入国在留管理局が必要に応じ外国人技能実習機構と連携して行う監理団体・実習実施者に対する調査を強化するとともに、迅速かつ厳正な行政処分等を実施し、制度の更なる適正化に取り組む。
      〔法務省、厚生労働省〕《施策番号97》</t>
  </si>
  <si>
    <t>我が国の安全衛生対策に関する知識が乏しく、あるいは日本語に不慣れな外国人労働者が少なくないことに鑑み、外国人労働者向けの外国語による安全衛生教材や外国人労働者を雇用する事業主向けに、特定技能外国人の受入れ分野（14分野）等に対応する安全衛生教育用視聴覚教材を開発するとともに、関係省庁、業界団体等に対してそれら視聴覚教材の活用方法等を周知するほか、視聴覚教材等を用いて外国人労働者に理解できる安全衛生教育を実施するよう事業主を指導・支援する。視聴覚教材については、令和元年度、日本語を含む11言語で作成したところ、令和３年度は14言語に対応する視聴覚教材を拡大するほか、ＶＲ技術等を用いた危険体感教育用教材を作成する。　あわせて、危険有害業務に係る補助教材等の充実を図るなど、外国人労働者の労働災害の防止対策のためのツールを充実・強化する。
      〔厚生労働省〕《施策番号98》</t>
  </si>
  <si>
    <t>都道府県労働局や労働基準監督署に設置している「外国人労働者相談コーナー」、同相談コーナーに来訪できない方への「外国人労働者向け相談ダイヤル」、労働基準監督署の閉庁時間に労働相談を受け付ける「労働条件相談ほっとライン」のそれぞれについて14言語（日本語を含む。）で対応しており、引き続き相談対応の確実な運営の実施を図る。
      〔厚生労働省〕《施策番号99》</t>
  </si>
  <si>
    <t>事業主と外国人労働者の意思疎通を促進し、外国人労働者の職場定着のための事業主の取組を支援するため、以下の措置を講ずる。
・　労働条件等に関する事業主と外国人労働者の間のトラブルの発生を予防し、日本人社員、外国人社員ともに働きやすい職場作りを促進するため、令和２年度に作成した「外国人社員と働く職場の労務管理に使えるポイント・例文集」を始め、労働契約等で使用頻度の高い単語や例文をやさしい日本語及び外国語に翻訳した「雇用管理に役立つ多言語用語集」やモデル就業規則のやさしい日本語版について、事業主や外国人、ハローワークなどの関係機関に周知する。
・　外国人が自らの労働条件等を十分に理解し、適正な待遇の下で安心・納得して就労を継続し、その能力を発揮することができるよう、外国人特有の事情に配慮した事業主の雇用管理改善の取組に対する助成金の活用を図るため、周知等を行っていく。
・　外国人就労・定着支援研修事業の知見を基に作成した外国人労働者の職場定着のための研修のモデルカリキュラムを、外国人を雇用する企業等へ周知する。
・　多言語はもとより、事業主と外国人労働者双方が理解可能な言語としての「やさしい日本語」による労働条件や支援策等に関する情報発信（ホームページ、ＳＮＳ、パンフレット等）を強化する。取り分け、新型コロナウイルス感染症の影響により離職を余儀なくされた場合等のきめ細かな再就職支援のため、雇用保険など離職時に必要な手続等の情報をまとめたリーフレット等をやさしい日本語を含む多言語で周知する。
      〔厚生労働省〕《施策番号100》</t>
  </si>
  <si>
    <t>都道府県労働局の雇用環境・均等部（室）及び総合労働相談コーナーにおいて、｢多言語コンタクトセンター｣(電話通訳)の活用等により、職場におけるハラスメントや解雇等のトラブルに関する相談対応等の多言語化を図る。
      〔厚生労働省〕《施策番号101》</t>
  </si>
  <si>
    <t>通訳員の配置や14言語に対応した多言語コンタクトセンター、多言語音声翻訳機器の活用等により、引き続き外国人求職者に対する丁寧な相談対応を実施する。
      〔厚生労働省〕《施策番号103》</t>
  </si>
  <si>
    <t>外国人雇用サービスコーナー等において、専門相談員の配置による職業相談や、定住外国人等が応募しやすい求人情報の提供、地方公共団体が設置する一元的な窓口との連携等により、安定的な就労の促進及び職場定着を図る。　また、定住外国人等を対象とした、日本の職場におけるコミュニケーション能力の向上やビジネスマナー等に関する知識の習得を目的とした研修事業（外国人就労・定着支援研修事業）について、引き続き着実に実施するとともに、事業の学習到達目標に応じたモデルカリキュラム及びモデルテキストを作成する。
      〔厚生労働省〕《施策番号104》</t>
  </si>
  <si>
    <t>定住外国人を対象とした、日本語能力に配慮した職業訓練を実施するほか、都道府県等の実情に応じ、定住外国人職業訓練コーディネーターの配置を進める。また、好事例の収集及びその周知等を図ることで日本語能力に配慮した職業訓練の実施を希望する地方公共団体を支援する。
      〔厚生労働省〕《施策番号105》</t>
  </si>
  <si>
    <t>国内居住者が国内の保険医療機関を受診した場合に保険給付を行うという健康保険制度の基本的な考えに立ち返り、海外の医療機関を受診した場合の給付は例外であることの徹底や、適正な認定事務の確保のため、「医療保険制度の適正かつ効率的な運営を図るための健康保険法等の一部を改正する法律」（令和元年法律第９号）により、健康保険の被扶養者や国民年金第３号被保険者の認定において、国籍を問わず原則として国内に居住しているという要件が導入されており、円滑に制度が運用されるよう、引き続き取り組んでいく。
また、国民健康保険については、市町村において、在留資格の本来活動を行っていない可能性があると考えられる場合に法務省に通知する枠組みが適切に実施されるよう、引き続き取り組んでいく。国民健康保険の資格管理の適正化の観点から、健康保険法等の改正により、市町村における調査対象として、被保険者の資格の得喪に関する情報が明確化されたことを受けて、着実に適正化を図る。
さらに、海外での出産の事実自体を偽装した出産育児一時金の不正受給を防止する観点から、これまでに実施した海外療養費における対策を踏まえ、出産育児一時金の請求に必要となる書類の統一化を図り、審査の厳格化を行うよう通知を発出しており、海外療養費における不正受給対策と併せて、引き続き実施の促進を図る。
加えて、他人の被保険者証を流用するいわゆる「なりすまし」に対しては、医療機関が必要と判断する場合には、被保険者証とともに本人確認書類の提示を求めることができること、その際、本人確認書類が提示されないことのみをもって保険給付を否定する取扱いとはしないことなど、本人確認を実施する場合の方法に関する通知を発出しており、適切な運用を図っていく。また、医療機関等におけるオンライン資格確認については本年10月までに本格運用を開始し、マイナンバーカードのＩＣチップの読み取りにより、マイナンバーカードによる本人確認及び被保険者証の即時の有効性確認が可能となる。
      〔法務省、厚生労働省〕《施策番号110》</t>
  </si>
  <si>
    <t>災害発生時の在京大使館等との連携強化を図るため、在京大使館等を対象とする防災施策説明会を実施する。また、災害時における関係省庁の情報提供ウェブサイト等を自国民に対して周知するよう要請する。
      〔外務省〕《施策番号116》</t>
  </si>
  <si>
    <t>特定技能制度の活用を更に促進するため、「特定技能」の在留資格で就労を希望する外国人及び特定技能外国人の雇用を希望する企業を対象に、国内でのマッチングイベント、海外説明会等を開催するとともに、新型コロナウイルス感染症の影響により解雇等され、実習が継続困難となった技能実習生等に対する雇用維持支援措置を着実に実施する。
それらの実施状況も踏まえつつ、「特定技能」の在留資格での就労を希望する国内外の外国人の意向と、中小企業を始めとした外国人雇用の経験に乏しい受入れ機関のニーズの更なるマッチングの促進を図るため、関係省庁が連携して、各分野特有の就労状況等を踏まえたマッチング支援の方法を検討し、実施する。
      〔法務省、厚生労働省、経済産業省、国土交通省、農林水産省等関係省庁〕《施策番号123》</t>
  </si>
  <si>
    <t>特定技能制度の活用を更に促進するため、「特定技能」の在留資格で就労を希望する外国人及び特定技能外国人の雇用を希望する企業を対象に、国内のマッチングイベント、海外説明会等を開催するとともに、新型コロナウイルス感染症の影響により解雇等され、実習が継続困難となった技能実習生等に対する雇用維持支援措置を着実に実施する。
それらの実施状況も踏まえつつ、「特定技能」の在留資格での就労を希望する国内外の外国人や受入れを希望する機関に対し、特定技能制度について分かりやすくきめ細かな周知・広報を行うための取組の実施を検討する。
      〔法務省〕《施策番号124》</t>
  </si>
  <si>
    <t>新型コロナウイルス感染症の影響を受ける外国人を雇用する事業所の雇用維持支援及び離職を余儀なくされた外国人労働者に対する就職支援等のため、外国人労働者が特に多い地域のハローワークを中心に外国人労働者に係る相談支援を引き続き行う。また、困窮する留学生等を支援しているＮＰＯ法人等の関係機関とハローワークが連携して丁寧な就職支援を行う取組みを促進するとともに、アルバイト先の紹介等も含めたハローワークが行う就職支援の内容について、コミュニティに向けた広報活動や外国人支援団体等を通じた情報発信を行うなど、対応の充実を図る。
      〔厚生労働省〕《施策番号126》</t>
  </si>
  <si>
    <t>特定技能制度において、大都市圏等の特定の地域に集中して就労することを防止し、かつ、就労を希望する国内外の外国人の意向と中小企業をはじめとした外国人雇用の経験に乏しい外国人の雇用を希望する企業のニーズをマッチングさせるため、各分野特有の状況等を考慮の上、以下の措置を講ずる。
・　受入れに係る採用、生活環境整備、人材育成等の優良事例の紹介や、共同での企業ＰＲ活動、宿舎手配、研修等の事業者間の連携を促進するための情報提供（14分野）
・　企業・在留外国人に対する地方におけるセミナーの開催（14分野）
・　分野別協議会における引き抜き防止の申合せ等引き抜き防止に対する厳格な対応が行われるよう分野別協議会を通じた指導を実施（14分野）
・　地方における技能評価試験の実施（14分野）
・　特定技能外国人として就労を希望する者と特定技能外国人の雇用を希望する企業のマッチングを実施する都道府県（適切な団体に委託可）に対する必要な経費の助成（介護分野）
・　技能評価試験合格証明書の発行の際、過度集中地域の受入れ機関から徴収する費用の引上げ（ビルクリーニング分野）
・　特定技能外国人の受入れ事業実施のための法人において、全国の求人求職情報の集約等のマッチングの実施。また、都市部と地方の間で著しい待遇の格差が生じないよう、同法人において、地方における求人の発掘を積極的に行うとともに、受入れ企業に対する求人条件の見直しなどの助言・指導の実施（建設分野）
・　地域における事業者間連携による自律的取組の発掘・支援（自動車整備分野）
・　特定技能外国人の雇用を希望するホテル、旅館等の求人情報について業界団体や試験実施機関のホームページへの掲載。ホテル、旅館等や在留外国人を対象としたセミナーを開催し、制度の広報等を行い受入れ環境を整備（宿泊分野）
      〔厚生労働省、経済産業省、国土交通省、農林水産省等関係省庁〕《施策番号129》</t>
  </si>
  <si>
    <t>外国人の受入れ・定着に積極的に取り組む地方公共団体とハローワークが連携する「地域外国人材受入れ・定着モデル事業」を実施し、優良事例や効果を検証する。
      〔厚生労働省〕《施策番号130》</t>
  </si>
  <si>
    <t>特定技能外国人が、大都市圏等の特定の地域に集中して就労することを防止し、かつ、就労を希望する国内外の外国人の意向と中小企業をはじめとした外国人雇用の経験に乏しい外国人の雇用を希望する企業のニーズをマッチングさせるため、必要な措置を講じるに当たっては、分野所管省庁等に特定技能外国人に係る在留数等必要な情報を提供していく。また、就労を希望する外国人等に対し、受入れ機関の情報を提供していく仕組みを構築するとともに、地方における人手不足の状況や特定技能外国人の受入れ状況等の情報把握・分析機能の強化を行う。
      〔法務省、厚生労働省〕《施策番号131》</t>
  </si>
  <si>
    <t>地方公共団体と連携して地方で就労することのメリットを周知するとともに、外国人受入環境整備交付金による地方への支援を引き続き推進する。
      〔法務省〕《施策番号132》</t>
  </si>
  <si>
    <t>特定技能制度における技能試験及び日本語試験を国内外で円滑に実施する観点から、以下の措置を講じる。
・　国内及びＭＯＣ作成国における技能試験及び日本語試験の実施を推進する。技能試験について、分野所管省庁等と連携の上、海外は、試験実施国・試験実施回数を拡大、国内は、地方都市での実施・試験実施回数を拡大していくとともに、日本語試験について、技能試験の実施状況や人材受入れニーズ等を踏まえて実施を推進する。国外試験・国内試験の実施に当たっては、新型コロナウイルス感染症の影響を考慮する。なお、特定技能外国人として我が国での就労を希望する者の技能試験及び日本語試験の受験を促進するための取組みを推進する。
・　「日本語教育の参照枠」（令和３年３月文化審議会国語分科会日本語教育小委員会）によって、各試験団体が実施する日本語試験について共通の指標による評価が可能となったことを踏まえ、必要に応じて、分野所管省庁において、新たな日本語試験の活用を検討するとともに、出入国在留管理庁において、制度所管省庁等と連携の上、試験水準や不正防止策などにより、当該試験の適正性を確認するなど適切な検討を行う。
      〔法務省、外務省、厚生労働省、経済産業省、国土交通省、農林水産省、文部科学省〕《施策番号134》</t>
  </si>
  <si>
    <t>法務省ホームページにおいて特定技能試験及び日本語試験についての最新情報を多言語で一元的に提供していく。試験情報に係る関係機関のホームページの多言語化を進めるなど、外国人及び受入れ機関の双方が必要な試験情報にアクセスできるよう周知方法を充実させる。
      〔法務省〕《施策番号135》</t>
  </si>
  <si>
    <t>適正かつ円滑な送出し及び受入れの確保のため、ＭＯＣ作成国等と定期又は随時に協議を行うための体制構築を行う。
      〔法務省、外務省〕《施策番号136》</t>
  </si>
  <si>
    <t>日本人との同等報酬を確保しつつ外国人材の技能等を高めることにより更に報酬が増えていくことを示すことや、帰国後にどのような活躍ができるのかなど、分野別の協議会等において、積極的にキャリアパスの明確化を図る。
      〔厚生労働省、経済産業省、国土交通省、農林水産省等関係省庁〕《施策番号137》</t>
  </si>
  <si>
    <t>特定技能制度に係る受入れ分野の追加については、分野所管省庁において、当該分野での人手不足状況が深刻であること、当該分野の存続・発展のために外国人の受入れが必要であることを具体的に示し、法務省等の制度所管省庁において適切な検討を行う。
特定技能２号については、現在、対象となっている建設及び造船・舶用工業の２分野において、特定技能２号試験の実施に向けた検討を推進する。その他の分野においては、特定技能制度施行後２年を経過し、在留者数も約２万3,000人（令和３年３月末現在、速報値）に上っていることから、今後、分野所管省庁において、特定技能２号の対象分野の追加に向けて、現場の意向や業界団体等の意見を踏まえつつ、検討を進める。
また、建設分野及び製造分野（素形材産業、産業機械製造業、電気･電子情報関連産業）の業務区分の整理について、検討を進める。
さらに、法務省は、出入国管理及び難民認定法及び法務省設置法の一部を改正する法律（平成30年法律第102号）附則第18条第２項に基づき、特定技能の在留資格に係る制度の在り方について、技能実習の在留資格に係る制度との関係等も含め、関係地方公共団体、関係事業者、地域住民その他の関係者の意見を踏まえて検討を加え、必要があると認めるときは、その結果に基づいて所要の措置を講ずる。本見直しに当たっては、新型コロナウイルス感染症による特定技能外国人の受入れへの影響を踏まえつつ、有識者等の意見も聴取し、他の制度所管省庁及び分野所管省庁とともに、検討を進める。
      〔法務省、警察庁、外務省、厚生労働省、経済産業省、国土交通省、農林水産省〕《施策番号141》</t>
  </si>
  <si>
    <t>特定技能制度の円滑な運用のため、人材受入れのニーズの高い国の言語による広報動画及びパンフレットの作成等を行い、送出し国の政府及び関係機関、本件制度利用希望者に対し、正確かつ効果的な広報を行う。
      〔法務省、外務省、厚生労働省〕《施策番号145》</t>
  </si>
  <si>
    <t>就労を希望する外国人や外国人の雇用を希望する企業に対して、効果的に特定技能制度を周知する観点から、在外公館と連携しつつ、海外（地方都市を含む。）において、外国人本人や送出し機関等を対象に特定技能制度に係る説明会を分野所管省庁とともに実施する。
あわせて、国内においても、地方都市を巡回し、外国人本人、受入れ企業等対象別に説明会を分野所管省庁とともに開催する。
      〔法務省、外務省〕《施策番号146》</t>
  </si>
  <si>
    <t>技能実習の在留資格について、不適切な送出し機関の関与の排除等を目的とした二国間取決めの作成に至っていない中国等の送出し国について、引き続き協議を進め早期の作成に努める。
      〔法務省、厚生労働省、外務省〕《施策番号147》</t>
  </si>
  <si>
    <t>「特定技能」の在留資格について、悪質な仲介事業者の排除を目的とし、情報共有の枠組みの構築を内容とする二国間取決めのための政府間文書を作成した国について、制度の運用状況等を踏まえ、当該国との情報連携及び協議を着実に進めるとともに、必要に応じ、政府間文書の内容の見直しを行う。　また、かかる政府間文書の作成に至っていない国であって送出しが想定されるものとの間では、同様の政府間文書の作成に向けた交渉を引き続き進める。
      〔外務省、法務省、厚生労働省、警察庁〕《施策番号148》</t>
  </si>
  <si>
    <t>技能実習及び特定技能以外の在留資格に基づく外国人の受入れについても、政府間文書を作成した国との間では、相手国において悪質な仲介事業者等に対して厳正な対処がなされるよう、相手国政府への積極的な申入れや平素からの情報交換等を行うほか、文書の作成に至っていない国との間では、必要に応じてその作成に努める。
      〔外務省、法務省、厚生労働省、文部科学省〕《施策番号149》</t>
  </si>
  <si>
    <t>留学生について、国内外の悪質な仲介事業者等を排除するため、我が国において把握した外国の悪質な仲介事業者等を当該国の政府に通知するとともに、外国政府において帰国した学生等から悪質な日本語教育機関の存在を把握した場合には我が国においてその通知を受ける仕組みの構築に向けた取組等を進める。加えて、不法滞在者や資格外活動違反者等が多く利用していた仲介事業者を利用している場合は、在留資格認定証明書交付申請における審査に当たり、日本語能力や経費支弁能力等に係る書類の提出を求めるほか、必要に応じて高校卒業事実の確認のため、関係国の協力を得て、卒業証明書に公的機関の認証を求めるなど、審査の厳格化を検討する。また、我が国において把握した外国の悪質な仲介事業者を当該国の政府に通知し、必要に応じ当該事業者への対応がなされるよう申入れを行う。
      〔法務省、外務省〕《施策番号150》</t>
  </si>
  <si>
    <t>法務省、厚生労働省、警察、文部科学省及び外務省は、必要に応じ、技能実習生・特定技能外国人等からの聴取、関係団体からの報告、実習実施者・受入れ機関等に対する立入検査、送出し国政府からの情報提供等を通じて国内外の悪質な仲介事業者等の存在を把握したときは、その情報を相互に提供するとともに、外国人技能実習機構に提供する。
      〔法務省、厚生労働省、警察庁、文部科学省、外務省〕《施策番号151》</t>
  </si>
  <si>
    <t>法務省、厚生労働省、警察、文部科学省、外務省及び外国人技能実習機構は、技能実習生、特定技能外国人、留学生等の受入れに係る外国の悪質な仲介事業者等に関する情報を把握したときは、必要に応じ、当該国の政府に対し、その情報を提供し、当該仲介事業者等に対し厳正な処分がなされるべきことについて申入れ等を行うとともに、その情報を相互に提供する。
法務省、厚生労働省及び外務省は、国内外の悪質な仲介事業者等に関する情報提供を得たときは、当該仲介事業者等を排除するため、当該情報を所管法令に基づく調査や査証審査に活用する。また、法務省及び厚生労働省において、技能実習生については関係する監理団体等に対し、特定技能外国人等については国内にいる当該仲介事業者等又はその関係者に対し、それぞれ、悪質な場合は法令に基づいて適正に行政処分を行う。さらに、必要に応じ、捜査機関において犯罪捜査を行うなど適切に対処するとともに、これらの取組の状況等を白書等により定期的に公表する。
      〔外務省、法務省、厚生労働省、警察庁、文部科学省〕《施策番号152》</t>
  </si>
  <si>
    <t>外国人材の円滑かつ適正な受入れの促進に向けた取組や外国人との共生社会の実現のための受入れ環境整備等に関して情報共有・意見交換をするため、国際会議を開催するなど、関係国等との情報交換の枠組みを構築し、連携強化を図る。
      〔法務省〕《施策番号153》</t>
  </si>
  <si>
    <t>在留申請オンラインシステムの利用者は、外国人を適正に雇用している所属機関の職員等に限定されているところ、窓口混雑の緩和及び申請人の利便性の向上の観点から、外国人本人によるオンライン申請を可能とする。また、オンライン化の対象となっていない永住許可申請や在留カード有効期間更新申請等の在留外国人に係る在留手続について、令和５年度までの運用を目指して検討する。
      〔法務省〕《施策番号164》</t>
  </si>
  <si>
    <t>現状、紙媒体で交付している在留資格認定証明書について、電子ファイルなど電磁的記録による交付を可能とすることにより、外国人等の利便性向上を図るとともに、上陸審査手続や在留審査手続の円滑化を促進することを検討する。
      〔法務省〕《施策番号169》</t>
  </si>
  <si>
    <t>在留外国人について業種別・職種別・在留資格別・地域別等の就労状況を正確に把握するため、在留資格変更許可申請書・在留期間更新許可申請書等の記載事項の見直しを行ったことから、今後、外国人雇用状況届出情報とともに、外国人の就職状況をシームレスに把握し、外国人の就労に関する統計の充実・活用を図る。
      〔法務省〕《施策番号171》</t>
  </si>
  <si>
    <t>出入国在留管理庁において、外国人の円滑な受入れやその受入れ環境の整備に関する業務を適切に遂行するため、その職員に対する研修の充実や、必要な出入国管理システムの改修を含め人的・物的体制の整備を図る。
      〔法務省〕《施策番号173》</t>
  </si>
  <si>
    <t>実習実施者について賃金不払等の労働関係法令違反が認められた場合には、法務省、厚生労働省及び外国人技能実習機構が連携の上、実習実施者・監理団体等に対する指導助言、立入検査、改善命令等の措置を講ずるほか、悪質な場合は、実習実施者及び監理団体に対し、許可の取消し等の処分を行う。労働関係法令違反の疑いについては、法務省から厚生労働省への通報により、労働基準法等に基づく監督指導等を行い、賃金の不払等の違反があれば是正を図らせる。加えて、法務省、厚生労働省及び外国人技能実習機構は、必要に応じ、関係行政機関に対して情報提供や告発等を行い、関係行政機関においては、法令に基づいて適切に対処する。こうした取組の状況等については、白書等を通じて定期的に公表する。
      〔法務省、厚生労働省、警察庁〕《施策番号183》</t>
  </si>
  <si>
    <t>法務省は、摘発体制の整備を図るとともに、関係機関との協力関係を強化し、情報共有の緊密化・迅速化を図ることにより、一層の摘発を行う。また、インターネット上における不法就労先の斡旋、偽変造在留カードの売買等、退去強制事由に該当する情報や令和３年３月からオンラインで得られるようになった外国人雇用状況届出情報を始めとした情報の収集・分析機能を強化することにより、効果的かつ効率的な摘発を行う。
不法滞在事犯、偽装滞在事犯等の取締りの推進のため、地方出入国在留管理官署は、警察や地方労働局等の関係機関との協力関係を強化し、緊密な情報共有を行うとともに、収集した情報の分析を強化することにより、効果的かつ効率的な摘発の推進に努める。また、不法滞在事犯、偽装滞在事犯及び不法就労助長事犯に関与する仲介事業者及び雇用主を積極的に摘発するなど、悪質な仲介事業者及び雇用主に対して厳格な対応を行う。さらに、不法就労等の防止、不法滞在者の地方出入国在留管理官署への自主的な出頭の促進等に向けた広報・啓発活動及び指導を積極的に実施する。
      〔法務省、警察庁、厚生労働省〕《施策番号189》</t>
  </si>
  <si>
    <t>除籍・退学後に所在不明となった留学生や失踪技能実習生等の偽装滞在者に対する厳格な在留管理の実現のため、在留カード番号ひも付けにより確度が向上した外国人雇用状況届出情報を活用するとともに、中長期在留者の所属機関に係る電子届出システムの普及拡大等による届出情報処理の迅速化を引き続き図り、偽装滞在者に対する在留資格取消手続を積極的に進めていく。
      〔法務省〕《施策番号190》</t>
  </si>
  <si>
    <t>地方出入国在留管理官署は、関係機関と緊密に連携し、偽変造在留カードの利用に対する取締りを図り、悪質な利用については厳格に対応する。特に、偽造在留カード密造拠点の発見、摘発等により、偽造在留カードの流通実態の把握に努める。
      〔法務省等関係省庁〕《施策番号191》</t>
  </si>
  <si>
    <t>新型コロナウイルス感染症の影響により、帰国が困難となっている被退去強制者の送還をより一層充実させる。また、送還忌避者の更なる送還促進に向け、個別送還、小規模の集団送還、保安要員を付しての送還及びチャーター便による集団送還等、事案に応じた形態での送還を一層充実させることとし、このための体制整備を図る。あわせて、国際移住機関（ＩＯＭ）による自主的帰国及び社会復帰支援プログラムの活用を推進し、これらの送還忌避者を翻意させ自主的出国を促進するための取組も充実させる。さらに、有効な送還方法の在り方等についても調査研究を行うとともに、「収容・送還に関する専門部会」における検討結果も踏まえて、法整備上の措置を含めて送還忌避者への対応策について検討を行っていく。
      〔法務省〕《施策番号193》</t>
  </si>
  <si>
    <t>外国人を収容する施設等においては、引き続き通訳・翻訳体制の充実を進めるなど、外国人被収容者処遇等の充実を図る。
      〔法務省〕《施策番号196》</t>
  </si>
  <si>
    <t>「難民認定制度の運用の更なる見直し」の実施状況を踏まえて、就労等を目的とする濫用・誤用的な難民認定申請への更なる対策を講じ、真の難民の迅速な保護を図る。
      〔法務省〕《施策番号197》</t>
  </si>
  <si>
    <t>新型コロナウイルス感染症の感染拡大防止に係る情報を含め、各種情報を外国人に対してきめ細かく伝達するため、法務省は、関係省庁がそれぞれ把握しているＮＰＯ・ＮＧＯ、キーパーソンやインフルエンサー等の情報を集約し、当該情報を関係省庁に共有するなど、情報発信の充実・強化に向けた取組を推進する。
      〔法務省、外務省、厚生労働省、総務省等関係省庁〕《施策番号119》</t>
  </si>
  <si>
    <t>我が国で暮らす外国人が希望すればワクチン接種を受けられるよう、ウェブサイト、ＳＮＳなどを利用して積極的な周知活動を展開するほか、出入国在留管理庁は、ワクチン接種を希望する在留外国人にワクチン接種に関する案内が確実に届くよう、厚生労働省とも連携し、住居地に関する情報を整備する。また、外国人在留支援センター（ＦＲＥＳＣ／フレスク）において、地方公共団体等と連携・協力して多言語による相談対応を積極的に行い、ワクチン接種券の見方や地方公共団体への連絡等に苦慮している外国人の個別相談に応じることにより、外国人の自発的なワクチン接種を推進する。
        さらに、厚生労働省の電話相談窓口において多言語による対応を行う等により、引き続き外国人のワクチン接種に関する相談体制を確保する。
      〔法務省、厚生労働省等関係省庁〕《施策番号122》</t>
  </si>
  <si>
    <t>専ら外国人の子供の教育を目的としている施設（以下「外国人学校」という。）における新型コロナウイルス感染症対策として、ホームページやメールマガジン等を用いて、やさしい日本語・多言語での情報提供を引き続き実施するほか、外国人学校に通う子どもたちの健康管理の実態や、その保健衛生の確保に係る政府や自治体の適切な関わり方等を考慮しながら、外国人学校における保健衛生について有識者会議における検討を踏まえ、令和３年度中に必要な措置を講じていく。
      〔文部科学省〕《施策番号128》</t>
  </si>
  <si>
    <t>地方出入国在留管理官署における外国人の在留資格変更・在留期間更新時や、ハローワークにおける求人受理時等において、関係行政機関が連携を図ることにより、外国人雇用事業所や外国人の社会保険への加入促進に取り組む。
このため、特定技能外国人の受入れに関する審査に当たり、社会保険制度上の義務の履行状況等を適切に確認し、過去にその納付すべき社会保険料を一定程度滞納するなどした受入れ機関については受入れを認めない。また、上陸許可や在留資格変更許可等をした外国人の身分事項や所属機関の情報及びその帯同家族の情報を法務省から厚生労働省等に提供し、関係機関において、当該情報を活用しながら所要の確認や適用、必要に応じた加入指導等を行うことにより、社会保険の加入促進に取り組む。加えて、国民健康保険・国民年金については、保険料を一定程度滞納した者からの在留期間更新許可申請や在留資格変更許可申請を不許可とする等の対策を講ずる。上記の特定技能外国人に係る法務省から厚生労働省等への情報提供等や在留期間更新許可申請等に係る取組については、その他の在留資格を有する外国人についても、同様の措置を講ずることについて引き続き検討する。
      〔法務省、厚生労働省〕《施策番号109》</t>
  </si>
  <si>
    <t>金融庁</t>
  </si>
  <si>
    <t>外国人材の受入れ・共生のための総合的対応策（令和３年度改訂）関連
令和４年度当初予算案について（単位：千円）</t>
  </si>
  <si>
    <t>左記の予算
に係る省庁</t>
  </si>
  <si>
    <t>R3補正予算</t>
  </si>
  <si>
    <t>R4予算案</t>
  </si>
  <si>
    <t>１　外国人との共生社会の実現に向けた意見聴取・啓発活動等</t>
  </si>
  <si>
    <t>　（１）国民及び外国人の声を聴く仕組みづくり</t>
  </si>
  <si>
    <t>１（１）　小計</t>
  </si>
  <si>
    <t>　（２）啓発活動等の実施</t>
  </si>
  <si>
    <t>74,714
【再掲】施策番号135で計上</t>
  </si>
  <si>
    <t>１（２）　小計</t>
  </si>
  <si>
    <t>２　円滑なコミュニケーション・情報収集のための支援</t>
  </si>
  <si>
    <t>　（１）行政・生活情報の多言語・やさしい日本語化、相談体制の整備</t>
  </si>
  <si>
    <t>1,100,000
【再掲】施策番号132で計上</t>
  </si>
  <si>
    <t>92,817
【再掲】施策番号131で計上</t>
  </si>
  <si>
    <t>２（２）　小計</t>
  </si>
  <si>
    <t>　（２）特定技能試験の円滑な実施、特定技能制度の周知・利用の円滑化等</t>
  </si>
  <si>
    <t>２（１）　小計</t>
  </si>
  <si>
    <t>　（２）日本語教育の充実（円滑なコミュニケーションの実現）</t>
  </si>
  <si>
    <t>３　ライフステージ・生活シーンに応じた支援</t>
  </si>
  <si>
    <t>　（１）地域における多文化共生の取組の促進・支援</t>
  </si>
  <si>
    <t>３（１）　小計</t>
  </si>
  <si>
    <t>　（２）生活サービス環境の改善等</t>
  </si>
  <si>
    <t>　　①医療・保険・福祉サービスの提供環境の整備等</t>
  </si>
  <si>
    <t>３（２）①　小計</t>
  </si>
  <si>
    <t>　　②交通安全対策、事件・事故、消費者トラブル、法律トラブル、人権問題、生活困窮相談等への対応の充実</t>
  </si>
  <si>
    <t>３（２）②　小計</t>
  </si>
  <si>
    <t>　　③住宅確保のための環境整備・支援</t>
  </si>
  <si>
    <t>３（２）④　小計</t>
  </si>
  <si>
    <t>３（２）③　小計</t>
  </si>
  <si>
    <t>　　④金融・通信サービスの利便性の向上</t>
  </si>
  <si>
    <t>　（３）外国人の子供に係る対策</t>
  </si>
  <si>
    <t>３（３）　小計</t>
  </si>
  <si>
    <t>　（４）留学生の就職等の支援</t>
  </si>
  <si>
    <t>３（４）　小計</t>
  </si>
  <si>
    <t>20,940
【再掲】施策番号66で計上</t>
  </si>
  <si>
    <t>15,824
【再掲】施策番号9で計上</t>
  </si>
  <si>
    <t>951,149
【再掲】施策番号66で計上</t>
  </si>
  <si>
    <t>36,259
【再掲】施策番号66で計上</t>
  </si>
  <si>
    <t>816,992
【再掲】施策番号84で計上</t>
  </si>
  <si>
    <t>　（５）適正な労働環境等の確保</t>
  </si>
  <si>
    <t>　　①適正な労働条件と雇用管理の確保、労働安全衛生の確保</t>
  </si>
  <si>
    <t>３（５）①　小計</t>
  </si>
  <si>
    <t>2,163
【再掲】施策番号152で計上</t>
  </si>
  <si>
    <t>549,947
【再掲】施策番号104で計上</t>
  </si>
  <si>
    <t>41,317
【再掲】施策番号103の一部を計上</t>
  </si>
  <si>
    <t>　　②地域での安定した就労の支援</t>
  </si>
  <si>
    <t>３（５）②　小計</t>
  </si>
  <si>
    <t>　（６）社会保険への加入促進等</t>
  </si>
  <si>
    <t>３（６）　小計</t>
  </si>
  <si>
    <t>４　非常時における外国人向けのセーフティネット・支援等</t>
  </si>
  <si>
    <t>　（１）災害時等の非常時における情報発信・支援</t>
  </si>
  <si>
    <t>　（１）在留資格手続の円滑化・迅速化</t>
  </si>
  <si>
    <t>　（２）新型コロナウイルス感染症の感染予防・円滑なワクチン接種支援等</t>
  </si>
  <si>
    <t>４（２）　小計</t>
  </si>
  <si>
    <t>115,864
【再掲】施策番号123で計上</t>
  </si>
  <si>
    <t>５　外国人材の円滑かつ適正な受入れ</t>
  </si>
  <si>
    <t>　（１）特定技能外国人のマッチング支援策等</t>
  </si>
  <si>
    <t>５（１）　小計</t>
  </si>
  <si>
    <t>５（２）　小計</t>
  </si>
  <si>
    <t>5,421
【再掲】施策番号129で計上</t>
  </si>
  <si>
    <t>33,600
【再掲】施策番号124で計上</t>
  </si>
  <si>
    <t>　（５）不法滞在者等への対策強化</t>
  </si>
  <si>
    <t>　（３）悪質な仲介事業者等の排除</t>
  </si>
  <si>
    <t>５（３）　小計</t>
  </si>
  <si>
    <t>　（４）海外における日本語教育基盤の充実等</t>
  </si>
  <si>
    <t>５（４）　小計</t>
  </si>
  <si>
    <t>６　共生社会の基盤としての在留管理体制の構築</t>
  </si>
  <si>
    <t>６（１）　小計</t>
  </si>
  <si>
    <t>　（２）在留管理基盤の強化</t>
  </si>
  <si>
    <t>538,550
【再掲】施策番号131で計上</t>
  </si>
  <si>
    <t>137,368
【再掲】施策番号164で計上</t>
  </si>
  <si>
    <t>６（２）　小計</t>
  </si>
  <si>
    <t>　（３）留学生の在籍管理の徹底</t>
  </si>
  <si>
    <t>６（３）　小計</t>
  </si>
  <si>
    <t>　（４）技能実習制度の更なる強化</t>
  </si>
  <si>
    <t>６（４）　小計</t>
  </si>
  <si>
    <t>540,800
【再掲】施策番号97で計上</t>
  </si>
  <si>
    <t>１　小計</t>
  </si>
  <si>
    <t>２　小計</t>
  </si>
  <si>
    <t>３　小計</t>
  </si>
  <si>
    <t>４　小計</t>
  </si>
  <si>
    <t>４（１）　小計</t>
  </si>
  <si>
    <t>３（２）　小計</t>
  </si>
  <si>
    <t>３（５）　小計</t>
  </si>
  <si>
    <t>５　小計</t>
  </si>
  <si>
    <t>６（５）　小計</t>
  </si>
  <si>
    <t>６　小計</t>
  </si>
  <si>
    <t>合計</t>
  </si>
  <si>
    <t>1,099,347
（うち816,992については
【再掲】施策番号84で計上）</t>
  </si>
  <si>
    <t>30,426
（うち5,421については【再掲】施策番号129で計上）</t>
  </si>
  <si>
    <t>538,550
【再掲】施策番号131で計上</t>
  </si>
  <si>
    <t>1,458
【再掲】施策番号189で計上</t>
  </si>
  <si>
    <t>219,937
【再掲】施策番号189で計上</t>
  </si>
  <si>
    <t>44,156
【再掲】施策番号153で計上</t>
  </si>
  <si>
    <r>
      <t>合計（Ｒ３補正予算＋Ｒ４予算</t>
    </r>
    <r>
      <rPr>
        <b/>
        <sz val="20"/>
        <rFont val="ＭＳ Ｐゴシック"/>
        <family val="3"/>
      </rPr>
      <t>案</t>
    </r>
    <r>
      <rPr>
        <b/>
        <sz val="20"/>
        <color indexed="8"/>
        <rFont val="ＭＳ Ｐゴシック"/>
        <family val="3"/>
      </rPr>
      <t>）</t>
    </r>
  </si>
  <si>
    <t>施策
番号</t>
  </si>
  <si>
    <t>「外国人との共生社会の実現のための有識者会議」における議論等を踏まえ、我が国における外国人との共生社会の在り方、その実現に向けて取り組むべき中長期的な課題及び方策等を国民や外国人に示すための工程表を策定し、共生社会の実現に向けた取組を更に加速させる。
      〔法務省等関係省庁〕《施策番号１》</t>
  </si>
  <si>
    <t>（注）内数を除く。このほか、関連予算として、地方創生推進交付金1,000億円の内数、（独）日本学生支援機構運営費交付金155億円の内数（留学生の就職等支援関連）、人材開発支援助成金897億円の内数（地域での安定就労支援関連）、出入国在留管理関係経費196億円の内数等があ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</si>
</sst>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Red]\(#,##0\)"/>
    <numFmt numFmtId="179" formatCode="&quot;△&quot;\ #,##0;&quot;▲&quot;\ #,##0"/>
    <numFmt numFmtId="180" formatCode="#,##0;&quot;▲ &quot;#,##0"/>
    <numFmt numFmtId="181" formatCode="#,##0.0"/>
    <numFmt numFmtId="182" formatCode="&quot;Yes&quot;;&quot;Yes&quot;;&quot;No&quot;"/>
    <numFmt numFmtId="183" formatCode="&quot;True&quot;;&quot;True&quot;;&quot;False&quot;"/>
    <numFmt numFmtId="184" formatCode="&quot;On&quot;;&quot;On&quot;;&quot;Off&quot;"/>
    <numFmt numFmtId="185" formatCode="[$€-2]\ #,##0.00_);[Red]\([$€-2]\ #,##0.00\)"/>
  </numFmts>
  <fonts count="62">
    <font>
      <sz val="11"/>
      <name val="ＭＳ Ｐゴシック"/>
      <family val="3"/>
    </font>
    <font>
      <sz val="11"/>
      <color indexed="8"/>
      <name val="ＭＳ Ｐゴシック"/>
      <family val="3"/>
    </font>
    <font>
      <sz val="6"/>
      <name val="ＭＳ Ｐゴシック"/>
      <family val="3"/>
    </font>
    <font>
      <sz val="14"/>
      <name val="ＭＳ Ｐゴシック"/>
      <family val="3"/>
    </font>
    <font>
      <sz val="16"/>
      <name val="ＭＳ Ｐゴシック"/>
      <family val="3"/>
    </font>
    <font>
      <u val="single"/>
      <sz val="11"/>
      <name val="ＭＳ Ｐゴシック"/>
      <family val="3"/>
    </font>
    <font>
      <sz val="20"/>
      <name val="ＭＳ Ｐゴシック"/>
      <family val="3"/>
    </font>
    <font>
      <b/>
      <sz val="20"/>
      <name val="ＭＳ Ｐゴシック"/>
      <family val="3"/>
    </font>
    <font>
      <b/>
      <sz val="20"/>
      <color indexed="8"/>
      <name val="ＭＳ Ｐゴシック"/>
      <family val="3"/>
    </font>
    <font>
      <b/>
      <sz val="22"/>
      <name val="ＭＳ Ｐゴシック"/>
      <family val="3"/>
    </font>
    <font>
      <sz val="2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i/>
      <sz val="14"/>
      <color indexed="8"/>
      <name val="ＭＳ Ｐゴシック"/>
      <family val="3"/>
    </font>
    <font>
      <sz val="16"/>
      <color indexed="8"/>
      <name val="ＭＳ Ｐゴシック"/>
      <family val="3"/>
    </font>
    <font>
      <b/>
      <sz val="24"/>
      <color indexed="8"/>
      <name val="ＭＳ Ｐゴシック"/>
      <family val="3"/>
    </font>
    <font>
      <sz val="2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theme="1"/>
      <name val="ＭＳ Ｐゴシック"/>
      <family val="3"/>
    </font>
    <font>
      <i/>
      <sz val="14"/>
      <color theme="1"/>
      <name val="ＭＳ Ｐゴシック"/>
      <family val="3"/>
    </font>
    <font>
      <sz val="11"/>
      <color theme="1"/>
      <name val="ＭＳ Ｐゴシック"/>
      <family val="3"/>
    </font>
    <font>
      <sz val="16"/>
      <color theme="1"/>
      <name val="ＭＳ Ｐゴシック"/>
      <family val="3"/>
    </font>
    <font>
      <b/>
      <sz val="24"/>
      <color theme="1"/>
      <name val="ＭＳ Ｐゴシック"/>
      <family val="3"/>
    </font>
    <font>
      <sz val="20"/>
      <color theme="1"/>
      <name val="ＭＳ Ｐゴシック"/>
      <family val="3"/>
    </font>
    <font>
      <sz val="20"/>
      <name val="Calibri"/>
      <family val="3"/>
    </font>
    <font>
      <b/>
      <sz val="20"/>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
      <patternFill patternType="solid">
        <fgColor rgb="FF92D050"/>
        <bgColor indexed="64"/>
      </patternFill>
    </fill>
    <fill>
      <patternFill patternType="solid">
        <fgColor rgb="FF00FF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35"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5" fillId="0" borderId="0">
      <alignment vertical="center"/>
      <protection/>
    </xf>
    <xf numFmtId="0" fontId="35" fillId="0" borderId="0">
      <alignment vertical="center"/>
      <protection/>
    </xf>
    <xf numFmtId="0" fontId="52" fillId="0" borderId="0" applyNumberFormat="0" applyFill="0" applyBorder="0" applyAlignment="0" applyProtection="0"/>
    <xf numFmtId="0" fontId="53" fillId="32" borderId="0" applyNumberFormat="0" applyBorder="0" applyAlignment="0" applyProtection="0"/>
  </cellStyleXfs>
  <cellXfs count="116">
    <xf numFmtId="0" fontId="0" fillId="0" borderId="0" xfId="0" applyAlignment="1">
      <alignment/>
    </xf>
    <xf numFmtId="0" fontId="54" fillId="0" borderId="0" xfId="0" applyFont="1" applyFill="1" applyAlignment="1">
      <alignment wrapText="1"/>
    </xf>
    <xf numFmtId="0" fontId="55" fillId="0" borderId="0" xfId="0" applyFont="1" applyFill="1" applyAlignment="1">
      <alignment wrapText="1"/>
    </xf>
    <xf numFmtId="0" fontId="0" fillId="0" borderId="0" xfId="0" applyFont="1" applyFill="1" applyBorder="1" applyAlignment="1">
      <alignment vertical="center" wrapText="1"/>
    </xf>
    <xf numFmtId="0" fontId="5" fillId="0" borderId="0" xfId="43" applyFont="1" applyFill="1" applyBorder="1" applyAlignment="1">
      <alignment horizontal="left" vertical="center" wrapText="1"/>
    </xf>
    <xf numFmtId="0" fontId="5" fillId="0" borderId="0" xfId="43" applyFont="1" applyFill="1" applyBorder="1" applyAlignment="1">
      <alignment vertical="center" wrapText="1"/>
    </xf>
    <xf numFmtId="178" fontId="40" fillId="0" borderId="0" xfId="43" applyNumberFormat="1" applyFill="1" applyBorder="1" applyAlignment="1">
      <alignment horizontal="left" vertical="center" wrapText="1"/>
    </xf>
    <xf numFmtId="0" fontId="56" fillId="0" borderId="10" xfId="0" applyFont="1" applyFill="1" applyBorder="1" applyAlignment="1">
      <alignment vertical="center" wrapText="1"/>
    </xf>
    <xf numFmtId="0" fontId="57" fillId="0" borderId="0" xfId="0" applyFont="1" applyFill="1" applyAlignment="1">
      <alignment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4" fillId="0" borderId="0" xfId="0" applyFont="1" applyFill="1" applyAlignment="1">
      <alignment horizontal="center" vertical="center" wrapText="1"/>
    </xf>
    <xf numFmtId="0" fontId="4" fillId="0" borderId="0" xfId="0" applyFont="1" applyFill="1" applyAlignment="1">
      <alignment horizontal="right" vertical="center" wrapText="1"/>
    </xf>
    <xf numFmtId="0" fontId="58" fillId="0" borderId="11" xfId="0" applyFont="1" applyFill="1" applyBorder="1" applyAlignment="1">
      <alignment horizontal="center" vertical="center" wrapText="1"/>
    </xf>
    <xf numFmtId="0" fontId="6" fillId="0" borderId="12" xfId="0" applyFont="1" applyFill="1" applyBorder="1" applyAlignment="1">
      <alignment horizontal="center" vertical="center"/>
    </xf>
    <xf numFmtId="178"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xf>
    <xf numFmtId="178" fontId="6" fillId="0" borderId="13" xfId="0" applyNumberFormat="1" applyFont="1" applyFill="1" applyBorder="1" applyAlignment="1">
      <alignment horizontal="center" vertical="center" wrapText="1"/>
    </xf>
    <xf numFmtId="0" fontId="6" fillId="0" borderId="14" xfId="0" applyFont="1" applyFill="1" applyBorder="1" applyAlignment="1">
      <alignment horizontal="center" vertical="center"/>
    </xf>
    <xf numFmtId="178" fontId="6" fillId="0" borderId="14"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38" fontId="6" fillId="0" borderId="12" xfId="0" applyNumberFormat="1" applyFont="1" applyFill="1" applyBorder="1" applyAlignment="1">
      <alignment horizontal="center" vertical="center" wrapText="1"/>
    </xf>
    <xf numFmtId="0" fontId="6" fillId="0" borderId="12" xfId="0" applyFont="1" applyFill="1" applyBorder="1" applyAlignment="1" quotePrefix="1">
      <alignment horizontal="center"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178" fontId="4" fillId="0" borderId="13" xfId="0" applyNumberFormat="1" applyFont="1" applyFill="1" applyBorder="1" applyAlignment="1">
      <alignment vertical="center" wrapText="1"/>
    </xf>
    <xf numFmtId="178" fontId="4" fillId="0" borderId="12" xfId="0" applyNumberFormat="1" applyFont="1" applyFill="1" applyBorder="1" applyAlignment="1">
      <alignment vertical="center" wrapText="1"/>
    </xf>
    <xf numFmtId="0" fontId="4" fillId="0" borderId="16" xfId="0" applyFont="1" applyFill="1" applyBorder="1" applyAlignment="1">
      <alignment vertical="center" wrapText="1"/>
    </xf>
    <xf numFmtId="178" fontId="59" fillId="7" borderId="12" xfId="0" applyNumberFormat="1" applyFont="1" applyFill="1" applyBorder="1" applyAlignment="1">
      <alignment horizontal="center" vertical="center" wrapText="1"/>
    </xf>
    <xf numFmtId="0" fontId="59" fillId="7" borderId="17" xfId="0" applyFont="1" applyFill="1" applyBorder="1" applyAlignment="1">
      <alignment horizontal="center" vertical="center" wrapText="1"/>
    </xf>
    <xf numFmtId="178" fontId="60" fillId="7" borderId="12" xfId="0" applyNumberFormat="1" applyFont="1" applyFill="1" applyBorder="1" applyAlignment="1">
      <alignment horizontal="center" vertical="center" wrapText="1"/>
    </xf>
    <xf numFmtId="178" fontId="59" fillId="33" borderId="12" xfId="0" applyNumberFormat="1" applyFont="1" applyFill="1" applyBorder="1" applyAlignment="1">
      <alignment horizontal="center" vertical="center" wrapText="1"/>
    </xf>
    <xf numFmtId="0" fontId="59" fillId="33" borderId="17" xfId="0" applyFont="1" applyFill="1" applyBorder="1" applyAlignment="1">
      <alignment horizontal="center" vertical="center" wrapText="1"/>
    </xf>
    <xf numFmtId="0" fontId="61" fillId="33" borderId="12" xfId="0" applyFont="1" applyFill="1" applyBorder="1" applyAlignment="1">
      <alignment horizontal="center" vertical="center" wrapText="1"/>
    </xf>
    <xf numFmtId="0" fontId="54" fillId="33" borderId="12" xfId="0" applyFont="1" applyFill="1" applyBorder="1" applyAlignment="1">
      <alignment vertical="center" wrapText="1"/>
    </xf>
    <xf numFmtId="178" fontId="59" fillId="34" borderId="12" xfId="0" applyNumberFormat="1" applyFont="1" applyFill="1" applyBorder="1" applyAlignment="1">
      <alignment horizontal="center" vertical="center" wrapText="1"/>
    </xf>
    <xf numFmtId="0" fontId="59" fillId="34" borderId="17" xfId="0" applyFont="1" applyFill="1" applyBorder="1" applyAlignment="1">
      <alignment horizontal="center" vertical="center" wrapText="1"/>
    </xf>
    <xf numFmtId="178" fontId="6" fillId="35" borderId="12" xfId="0" applyNumberFormat="1" applyFont="1" applyFill="1" applyBorder="1" applyAlignment="1">
      <alignment horizontal="center" vertical="center" wrapText="1"/>
    </xf>
    <xf numFmtId="0" fontId="61" fillId="35" borderId="1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13" xfId="0" applyFont="1" applyFill="1" applyBorder="1" applyAlignment="1">
      <alignment horizontal="left" vertical="center" wrapText="1"/>
    </xf>
    <xf numFmtId="178" fontId="4" fillId="0" borderId="13" xfId="0" applyNumberFormat="1" applyFont="1" applyFill="1" applyBorder="1" applyAlignment="1">
      <alignment horizontal="left" vertical="center" wrapText="1"/>
    </xf>
    <xf numFmtId="38" fontId="4" fillId="0" borderId="12" xfId="0" applyNumberFormat="1" applyFont="1" applyFill="1" applyBorder="1" applyAlignment="1">
      <alignment vertical="center" wrapText="1"/>
    </xf>
    <xf numFmtId="0" fontId="3" fillId="0" borderId="12"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6" fillId="0" borderId="13"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0" fontId="4" fillId="0" borderId="13" xfId="0" applyFont="1" applyFill="1" applyBorder="1" applyAlignment="1">
      <alignment vertical="center" wrapText="1"/>
    </xf>
    <xf numFmtId="0" fontId="4" fillId="0" borderId="15" xfId="0" applyFont="1" applyFill="1" applyBorder="1" applyAlignment="1">
      <alignment vertical="center" wrapText="1"/>
    </xf>
    <xf numFmtId="0" fontId="4" fillId="0" borderId="14" xfId="0" applyFont="1" applyFill="1" applyBorder="1" applyAlignment="1">
      <alignment vertical="center" wrapText="1"/>
    </xf>
    <xf numFmtId="0" fontId="4" fillId="0" borderId="13" xfId="0" applyFont="1" applyFill="1" applyBorder="1" applyAlignment="1">
      <alignment horizontal="left" vertical="center" wrapText="1"/>
    </xf>
    <xf numFmtId="0" fontId="4" fillId="0" borderId="15" xfId="0" applyFont="1" applyFill="1" applyBorder="1" applyAlignment="1">
      <alignment horizontal="left" vertical="center" wrapText="1"/>
    </xf>
    <xf numFmtId="178" fontId="6" fillId="0" borderId="13" xfId="0" applyNumberFormat="1" applyFont="1" applyFill="1" applyBorder="1" applyAlignment="1">
      <alignment horizontal="center" vertical="center" wrapText="1"/>
    </xf>
    <xf numFmtId="178" fontId="6" fillId="0" borderId="14" xfId="0" applyNumberFormat="1" applyFont="1" applyFill="1" applyBorder="1" applyAlignment="1">
      <alignment horizontal="center" vertical="center" wrapText="1"/>
    </xf>
    <xf numFmtId="178" fontId="6" fillId="0" borderId="15" xfId="0" applyNumberFormat="1"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0" fillId="0" borderId="14" xfId="0" applyFont="1" applyFill="1" applyBorder="1" applyAlignment="1">
      <alignment horizontal="center" vertical="center" wrapText="1"/>
    </xf>
    <xf numFmtId="178" fontId="6" fillId="0" borderId="12" xfId="0" applyNumberFormat="1" applyFont="1" applyFill="1" applyBorder="1" applyAlignment="1">
      <alignment horizontal="center" vertical="center" wrapText="1"/>
    </xf>
    <xf numFmtId="0" fontId="61" fillId="3" borderId="18" xfId="0" applyFont="1" applyFill="1" applyBorder="1" applyAlignment="1">
      <alignment horizontal="left" vertical="center" wrapText="1"/>
    </xf>
    <xf numFmtId="0" fontId="0" fillId="3" borderId="19" xfId="0" applyFill="1" applyBorder="1" applyAlignment="1">
      <alignment horizontal="left" vertical="center" wrapText="1"/>
    </xf>
    <xf numFmtId="0" fontId="0" fillId="3" borderId="17" xfId="0" applyFill="1" applyBorder="1" applyAlignment="1">
      <alignment horizontal="left" vertical="center" wrapText="1"/>
    </xf>
    <xf numFmtId="0" fontId="6" fillId="0" borderId="12" xfId="0" applyFont="1" applyFill="1" applyBorder="1" applyAlignment="1">
      <alignment horizontal="center" vertical="center"/>
    </xf>
    <xf numFmtId="0" fontId="61" fillId="33" borderId="18"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17" xfId="0" applyFont="1" applyBorder="1" applyAlignment="1">
      <alignment horizontal="left" vertical="center" wrapText="1"/>
    </xf>
    <xf numFmtId="0" fontId="61" fillId="33" borderId="12" xfId="0" applyFont="1" applyFill="1" applyBorder="1" applyAlignment="1">
      <alignment horizontal="center" vertical="center" wrapText="1"/>
    </xf>
    <xf numFmtId="38" fontId="6" fillId="0" borderId="13" xfId="0" applyNumberFormat="1" applyFont="1" applyFill="1" applyBorder="1" applyAlignment="1">
      <alignment horizontal="center" vertical="center" wrapText="1"/>
    </xf>
    <xf numFmtId="38" fontId="6" fillId="0" borderId="14" xfId="0" applyNumberFormat="1" applyFont="1" applyFill="1" applyBorder="1" applyAlignment="1">
      <alignment horizontal="center" vertical="center" wrapText="1"/>
    </xf>
    <xf numFmtId="178" fontId="4" fillId="0" borderId="13" xfId="0" applyNumberFormat="1" applyFont="1" applyFill="1" applyBorder="1" applyAlignment="1">
      <alignment vertical="center" wrapText="1"/>
    </xf>
    <xf numFmtId="178" fontId="4" fillId="0" borderId="15" xfId="0" applyNumberFormat="1" applyFont="1" applyFill="1" applyBorder="1" applyAlignment="1">
      <alignment vertical="center" wrapText="1"/>
    </xf>
    <xf numFmtId="178" fontId="4" fillId="0" borderId="14" xfId="0" applyNumberFormat="1" applyFont="1" applyFill="1" applyBorder="1" applyAlignment="1">
      <alignment vertical="center" wrapText="1"/>
    </xf>
    <xf numFmtId="0" fontId="6" fillId="0" borderId="14" xfId="0" applyFont="1" applyFill="1" applyBorder="1" applyAlignment="1">
      <alignment horizontal="center" vertical="center" wrapText="1"/>
    </xf>
    <xf numFmtId="0" fontId="61" fillId="7" borderId="18" xfId="0" applyFont="1" applyFill="1" applyBorder="1" applyAlignment="1">
      <alignment horizontal="left" vertical="center" wrapText="1"/>
    </xf>
    <xf numFmtId="0" fontId="7" fillId="0" borderId="19" xfId="0" applyFont="1" applyBorder="1" applyAlignment="1">
      <alignment horizontal="left" vertical="center" wrapText="1"/>
    </xf>
    <xf numFmtId="0" fontId="7" fillId="0" borderId="17" xfId="0" applyFont="1" applyBorder="1" applyAlignment="1">
      <alignment horizontal="left" vertical="center" wrapText="1"/>
    </xf>
    <xf numFmtId="0" fontId="6" fillId="0" borderId="13" xfId="0" applyFont="1" applyFill="1" applyBorder="1" applyAlignment="1">
      <alignment horizontal="center" vertical="center" wrapText="1"/>
    </xf>
    <xf numFmtId="0" fontId="61" fillId="7" borderId="12" xfId="0" applyFont="1" applyFill="1" applyBorder="1" applyAlignment="1">
      <alignment horizontal="center" vertical="center" wrapText="1"/>
    </xf>
    <xf numFmtId="0" fontId="0" fillId="0" borderId="19" xfId="0" applyBorder="1" applyAlignment="1">
      <alignment horizontal="left" vertical="center" wrapText="1"/>
    </xf>
    <xf numFmtId="0" fontId="0" fillId="0" borderId="17" xfId="0" applyBorder="1" applyAlignment="1">
      <alignment horizontal="left" vertical="center" wrapText="1"/>
    </xf>
    <xf numFmtId="0" fontId="4" fillId="0" borderId="14" xfId="0" applyFont="1" applyFill="1" applyBorder="1" applyAlignment="1">
      <alignment horizontal="left" vertical="center" wrapText="1"/>
    </xf>
    <xf numFmtId="0" fontId="6" fillId="3" borderId="19" xfId="0" applyFont="1" applyFill="1" applyBorder="1" applyAlignment="1">
      <alignment horizontal="left" vertical="center" wrapText="1"/>
    </xf>
    <xf numFmtId="0" fontId="6" fillId="3" borderId="17" xfId="0" applyFont="1" applyFill="1" applyBorder="1" applyAlignment="1">
      <alignment horizontal="left" vertical="center" wrapText="1"/>
    </xf>
    <xf numFmtId="0" fontId="7" fillId="6" borderId="13"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4" fillId="0" borderId="12" xfId="0" applyFont="1" applyFill="1" applyBorder="1" applyAlignment="1">
      <alignment vertical="center" wrapText="1"/>
    </xf>
    <xf numFmtId="0" fontId="61" fillId="34" borderId="18" xfId="0" applyFont="1" applyFill="1" applyBorder="1" applyAlignment="1">
      <alignment horizontal="center" vertical="center" wrapText="1"/>
    </xf>
    <xf numFmtId="0" fontId="61" fillId="34" borderId="17" xfId="0" applyFont="1" applyFill="1" applyBorder="1" applyAlignment="1">
      <alignment horizontal="center" vertical="center" wrapText="1"/>
    </xf>
    <xf numFmtId="0" fontId="61" fillId="33" borderId="18" xfId="0" applyFont="1" applyFill="1" applyBorder="1" applyAlignment="1">
      <alignment horizontal="center" vertical="center" wrapText="1"/>
    </xf>
    <xf numFmtId="0" fontId="61" fillId="33" borderId="17" xfId="0" applyFont="1" applyFill="1" applyBorder="1" applyAlignment="1">
      <alignment horizontal="center" vertical="center" wrapText="1"/>
    </xf>
    <xf numFmtId="0" fontId="61" fillId="34" borderId="12" xfId="0" applyFont="1" applyFill="1" applyBorder="1" applyAlignment="1">
      <alignment horizontal="center" vertical="center" wrapText="1"/>
    </xf>
    <xf numFmtId="0" fontId="61" fillId="34" borderId="18" xfId="0" applyFont="1" applyFill="1" applyBorder="1" applyAlignment="1">
      <alignment horizontal="left" vertical="center" wrapText="1"/>
    </xf>
    <xf numFmtId="0" fontId="58" fillId="0" borderId="0"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61" fillId="6" borderId="12" xfId="0" applyFont="1" applyFill="1" applyBorder="1" applyAlignment="1">
      <alignment horizontal="center" vertical="center" wrapText="1"/>
    </xf>
    <xf numFmtId="0" fontId="61" fillId="35" borderId="12" xfId="0" applyFont="1" applyFill="1" applyBorder="1" applyAlignment="1">
      <alignment horizontal="center" vertical="center" wrapText="1"/>
    </xf>
    <xf numFmtId="0" fontId="9" fillId="0" borderId="20" xfId="0" applyFont="1" applyFill="1" applyBorder="1" applyAlignment="1">
      <alignment vertical="center" wrapText="1"/>
    </xf>
    <xf numFmtId="0" fontId="10" fillId="0" borderId="20" xfId="0" applyFont="1" applyFill="1" applyBorder="1" applyAlignment="1">
      <alignment wrapText="1"/>
    </xf>
    <xf numFmtId="0" fontId="6" fillId="34" borderId="19" xfId="0" applyFont="1" applyFill="1" applyBorder="1" applyAlignment="1">
      <alignment horizontal="left" wrapText="1"/>
    </xf>
    <xf numFmtId="0" fontId="6" fillId="34" borderId="17" xfId="0" applyFont="1" applyFill="1" applyBorder="1" applyAlignment="1">
      <alignment horizontal="left" wrapText="1"/>
    </xf>
    <xf numFmtId="0" fontId="0" fillId="0" borderId="19" xfId="0" applyBorder="1" applyAlignment="1">
      <alignment horizontal="left" wrapText="1"/>
    </xf>
    <xf numFmtId="0" fontId="0" fillId="0" borderId="17" xfId="0" applyBorder="1" applyAlignment="1">
      <alignment horizontal="left" wrapText="1"/>
    </xf>
    <xf numFmtId="0" fontId="61" fillId="7" borderId="19" xfId="0" applyFont="1" applyFill="1" applyBorder="1" applyAlignment="1">
      <alignment horizontal="left" vertical="center" wrapText="1"/>
    </xf>
    <xf numFmtId="0" fontId="61" fillId="7" borderId="17" xfId="0" applyFont="1" applyFill="1" applyBorder="1" applyAlignment="1">
      <alignment horizontal="left" vertical="center" wrapText="1"/>
    </xf>
    <xf numFmtId="0" fontId="61" fillId="7" borderId="18" xfId="0" applyFont="1" applyFill="1" applyBorder="1" applyAlignment="1">
      <alignment horizontal="center" vertical="center" wrapText="1"/>
    </xf>
    <xf numFmtId="0" fontId="61" fillId="7" borderId="17" xfId="0" applyFont="1" applyFill="1" applyBorder="1" applyAlignment="1">
      <alignment horizontal="center" vertical="center" wrapText="1"/>
    </xf>
    <xf numFmtId="0" fontId="61" fillId="0" borderId="12" xfId="0" applyFont="1" applyFill="1" applyBorder="1" applyAlignment="1">
      <alignment horizontal="center" vertical="center" wrapText="1"/>
    </xf>
    <xf numFmtId="178" fontId="6" fillId="0" borderId="18" xfId="0" applyNumberFormat="1" applyFont="1" applyFill="1" applyBorder="1" applyAlignment="1">
      <alignment horizontal="center" vertical="center" wrapText="1"/>
    </xf>
    <xf numFmtId="0" fontId="6" fillId="0" borderId="19" xfId="0" applyFont="1" applyBorder="1" applyAlignment="1">
      <alignment horizontal="center" vertical="center" wrapText="1"/>
    </xf>
    <xf numFmtId="0" fontId="0" fillId="33" borderId="19" xfId="0" applyFill="1" applyBorder="1" applyAlignment="1">
      <alignment horizontal="left" vertical="center" wrapText="1"/>
    </xf>
    <xf numFmtId="0" fontId="0" fillId="33" borderId="17" xfId="0" applyFill="1" applyBorder="1" applyAlignment="1">
      <alignment horizontal="left" vertical="center" wrapText="1"/>
    </xf>
    <xf numFmtId="178" fontId="4" fillId="0" borderId="13" xfId="0" applyNumberFormat="1" applyFont="1" applyFill="1" applyBorder="1" applyAlignment="1">
      <alignment horizontal="left" vertical="center" wrapText="1"/>
    </xf>
    <xf numFmtId="178" fontId="4" fillId="0" borderId="14" xfId="0" applyNumberFormat="1" applyFont="1" applyFill="1" applyBorder="1" applyAlignment="1">
      <alignment horizontal="left" vertical="center" wrapText="1"/>
    </xf>
    <xf numFmtId="0" fontId="6" fillId="0" borderId="15"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G224"/>
  <sheetViews>
    <sheetView tabSelected="1" view="pageBreakPreview" zoomScale="70" zoomScaleNormal="40" zoomScaleSheetLayoutView="70" zoomScalePageLayoutView="0" workbookViewId="0" topLeftCell="A1">
      <selection activeCell="A1" sqref="A1:E1"/>
    </sheetView>
  </sheetViews>
  <sheetFormatPr defaultColWidth="3.25390625" defaultRowHeight="13.5"/>
  <cols>
    <col min="1" max="1" width="12.625" style="1" customWidth="1"/>
    <col min="2" max="2" width="149.875" style="10" customWidth="1"/>
    <col min="3" max="3" width="28.00390625" style="12" customWidth="1"/>
    <col min="4" max="4" width="28.00390625" style="11" customWidth="1"/>
    <col min="5" max="5" width="33.25390625" style="9" customWidth="1"/>
    <col min="6" max="6" width="6.875" style="1" customWidth="1"/>
    <col min="7" max="16384" width="3.25390625" style="1" customWidth="1"/>
  </cols>
  <sheetData>
    <row r="1" spans="1:5" ht="95.25" customHeight="1">
      <c r="A1" s="94" t="s">
        <v>105</v>
      </c>
      <c r="B1" s="94"/>
      <c r="C1" s="94"/>
      <c r="D1" s="94"/>
      <c r="E1" s="94"/>
    </row>
    <row r="2" spans="1:5" ht="24" customHeight="1">
      <c r="A2" s="13"/>
      <c r="B2" s="13"/>
      <c r="C2" s="13"/>
      <c r="D2" s="13"/>
      <c r="E2" s="13"/>
    </row>
    <row r="3" spans="1:5" ht="47.25" customHeight="1">
      <c r="A3" s="96" t="s">
        <v>200</v>
      </c>
      <c r="B3" s="95" t="s">
        <v>0</v>
      </c>
      <c r="C3" s="85" t="s">
        <v>107</v>
      </c>
      <c r="D3" s="85" t="s">
        <v>108</v>
      </c>
      <c r="E3" s="95" t="s">
        <v>106</v>
      </c>
    </row>
    <row r="4" spans="1:5" s="8" customFormat="1" ht="47.25" customHeight="1">
      <c r="A4" s="96"/>
      <c r="B4" s="95"/>
      <c r="C4" s="86"/>
      <c r="D4" s="86"/>
      <c r="E4" s="95"/>
    </row>
    <row r="5" spans="1:5" ht="67.5" customHeight="1">
      <c r="A5" s="93" t="s">
        <v>109</v>
      </c>
      <c r="B5" s="100"/>
      <c r="C5" s="100"/>
      <c r="D5" s="100"/>
      <c r="E5" s="101"/>
    </row>
    <row r="6" spans="1:5" ht="67.5" customHeight="1">
      <c r="A6" s="61" t="s">
        <v>110</v>
      </c>
      <c r="B6" s="102"/>
      <c r="C6" s="102"/>
      <c r="D6" s="102"/>
      <c r="E6" s="103"/>
    </row>
    <row r="7" spans="1:5" ht="107.25" customHeight="1">
      <c r="A7" s="14">
        <v>1</v>
      </c>
      <c r="B7" s="23" t="s">
        <v>201</v>
      </c>
      <c r="C7" s="15" t="s">
        <v>11</v>
      </c>
      <c r="D7" s="15">
        <v>1185</v>
      </c>
      <c r="E7" s="15" t="s">
        <v>1</v>
      </c>
    </row>
    <row r="8" spans="1:5" ht="100.5" customHeight="1">
      <c r="A8" s="47">
        <v>2</v>
      </c>
      <c r="B8" s="50" t="s">
        <v>16</v>
      </c>
      <c r="C8" s="15" t="s">
        <v>11</v>
      </c>
      <c r="D8" s="15">
        <v>504</v>
      </c>
      <c r="E8" s="55" t="s">
        <v>1</v>
      </c>
    </row>
    <row r="9" spans="1:5" ht="100.5" customHeight="1">
      <c r="A9" s="49"/>
      <c r="B9" s="52"/>
      <c r="C9" s="15" t="s">
        <v>11</v>
      </c>
      <c r="D9" s="15" t="s">
        <v>113</v>
      </c>
      <c r="E9" s="56"/>
    </row>
    <row r="10" spans="1:5" ht="74.25" customHeight="1">
      <c r="A10" s="47">
        <v>3</v>
      </c>
      <c r="B10" s="50" t="s">
        <v>17</v>
      </c>
      <c r="C10" s="15">
        <v>45833</v>
      </c>
      <c r="D10" s="15" t="s">
        <v>14</v>
      </c>
      <c r="E10" s="55" t="s">
        <v>1</v>
      </c>
    </row>
    <row r="11" spans="1:5" ht="74.25" customHeight="1">
      <c r="A11" s="49"/>
      <c r="B11" s="52"/>
      <c r="C11" s="15" t="s">
        <v>11</v>
      </c>
      <c r="D11" s="15">
        <v>10747</v>
      </c>
      <c r="E11" s="56"/>
    </row>
    <row r="12" spans="1:5" ht="67.5" customHeight="1">
      <c r="A12" s="79" t="s">
        <v>111</v>
      </c>
      <c r="B12" s="79"/>
      <c r="C12" s="30">
        <f>SUM(C7:C11)</f>
        <v>45833</v>
      </c>
      <c r="D12" s="30">
        <f>SUM(D7:D11)</f>
        <v>12436</v>
      </c>
      <c r="E12" s="31"/>
    </row>
    <row r="13" spans="1:5" ht="67.5" customHeight="1">
      <c r="A13" s="75" t="s">
        <v>112</v>
      </c>
      <c r="B13" s="66"/>
      <c r="C13" s="66"/>
      <c r="D13" s="66"/>
      <c r="E13" s="67"/>
    </row>
    <row r="14" spans="1:5" ht="112.5" customHeight="1">
      <c r="A14" s="14">
        <v>5</v>
      </c>
      <c r="B14" s="24" t="s">
        <v>15</v>
      </c>
      <c r="C14" s="15" t="s">
        <v>11</v>
      </c>
      <c r="D14" s="15">
        <v>5020</v>
      </c>
      <c r="E14" s="15" t="s">
        <v>2</v>
      </c>
    </row>
    <row r="15" spans="1:5" ht="67.5" customHeight="1">
      <c r="A15" s="79" t="s">
        <v>114</v>
      </c>
      <c r="B15" s="79"/>
      <c r="C15" s="30">
        <f>SUM(C14:C14)</f>
        <v>0</v>
      </c>
      <c r="D15" s="32">
        <f>SUM(D14:D14)</f>
        <v>5020</v>
      </c>
      <c r="E15" s="31"/>
    </row>
    <row r="16" spans="1:5" ht="67.5" customHeight="1">
      <c r="A16" s="88" t="s">
        <v>182</v>
      </c>
      <c r="B16" s="89"/>
      <c r="C16" s="37">
        <f>SUM(C12,C15)</f>
        <v>45833</v>
      </c>
      <c r="D16" s="37">
        <f>SUM(D12,D15)</f>
        <v>17456</v>
      </c>
      <c r="E16" s="38"/>
    </row>
    <row r="17" spans="1:5" ht="67.5" customHeight="1">
      <c r="A17" s="93" t="s">
        <v>115</v>
      </c>
      <c r="B17" s="66"/>
      <c r="C17" s="66"/>
      <c r="D17" s="66"/>
      <c r="E17" s="67"/>
    </row>
    <row r="18" spans="1:5" ht="67.5" customHeight="1">
      <c r="A18" s="61" t="s">
        <v>116</v>
      </c>
      <c r="B18" s="83"/>
      <c r="C18" s="83"/>
      <c r="D18" s="83"/>
      <c r="E18" s="84"/>
    </row>
    <row r="19" spans="1:5" ht="80.25" customHeight="1">
      <c r="A19" s="47">
        <v>9</v>
      </c>
      <c r="B19" s="50" t="s">
        <v>18</v>
      </c>
      <c r="C19" s="15" t="s">
        <v>11</v>
      </c>
      <c r="D19" s="15" t="s">
        <v>117</v>
      </c>
      <c r="E19" s="55" t="s">
        <v>1</v>
      </c>
    </row>
    <row r="20" spans="1:5" ht="80.25" customHeight="1">
      <c r="A20" s="48"/>
      <c r="B20" s="51"/>
      <c r="C20" s="15" t="s">
        <v>11</v>
      </c>
      <c r="D20" s="15">
        <v>16092</v>
      </c>
      <c r="E20" s="57"/>
    </row>
    <row r="21" spans="1:5" ht="80.25" customHeight="1">
      <c r="A21" s="48"/>
      <c r="B21" s="51"/>
      <c r="C21" s="15" t="s">
        <v>11</v>
      </c>
      <c r="D21" s="15" t="s">
        <v>118</v>
      </c>
      <c r="E21" s="57"/>
    </row>
    <row r="22" spans="1:5" ht="80.25" customHeight="1">
      <c r="A22" s="49"/>
      <c r="B22" s="52"/>
      <c r="C22" s="15" t="s">
        <v>11</v>
      </c>
      <c r="D22" s="15">
        <v>15824</v>
      </c>
      <c r="E22" s="74"/>
    </row>
    <row r="23" spans="1:5" ht="81" customHeight="1">
      <c r="A23" s="47">
        <v>10</v>
      </c>
      <c r="B23" s="50" t="s">
        <v>19</v>
      </c>
      <c r="C23" s="15" t="s">
        <v>11</v>
      </c>
      <c r="D23" s="15" t="s">
        <v>118</v>
      </c>
      <c r="E23" s="55" t="s">
        <v>1</v>
      </c>
    </row>
    <row r="24" spans="1:5" ht="81" customHeight="1">
      <c r="A24" s="48"/>
      <c r="B24" s="51"/>
      <c r="C24" s="15" t="s">
        <v>11</v>
      </c>
      <c r="D24" s="15">
        <v>15840</v>
      </c>
      <c r="E24" s="57"/>
    </row>
    <row r="25" spans="1:5" ht="81" customHeight="1">
      <c r="A25" s="48"/>
      <c r="B25" s="51"/>
      <c r="C25" s="15" t="s">
        <v>11</v>
      </c>
      <c r="D25" s="15">
        <v>6957</v>
      </c>
      <c r="E25" s="57"/>
    </row>
    <row r="26" spans="1:5" ht="81" customHeight="1">
      <c r="A26" s="48"/>
      <c r="B26" s="51"/>
      <c r="C26" s="15" t="s">
        <v>11</v>
      </c>
      <c r="D26" s="15">
        <v>38534</v>
      </c>
      <c r="E26" s="15" t="s">
        <v>2</v>
      </c>
    </row>
    <row r="27" spans="1:5" ht="81" customHeight="1">
      <c r="A27" s="48"/>
      <c r="B27" s="51"/>
      <c r="C27" s="15" t="s">
        <v>11</v>
      </c>
      <c r="D27" s="15">
        <v>70556</v>
      </c>
      <c r="E27" s="41" t="s">
        <v>3</v>
      </c>
    </row>
    <row r="28" spans="1:5" ht="87.75" customHeight="1">
      <c r="A28" s="14">
        <v>11</v>
      </c>
      <c r="B28" s="23" t="s">
        <v>20</v>
      </c>
      <c r="C28" s="15" t="s">
        <v>11</v>
      </c>
      <c r="D28" s="15">
        <v>209467</v>
      </c>
      <c r="E28" s="15" t="s">
        <v>1</v>
      </c>
    </row>
    <row r="29" spans="1:5" ht="90.75" customHeight="1">
      <c r="A29" s="14">
        <v>12</v>
      </c>
      <c r="B29" s="23" t="s">
        <v>21</v>
      </c>
      <c r="C29" s="15" t="s">
        <v>11</v>
      </c>
      <c r="D29" s="15" t="s">
        <v>113</v>
      </c>
      <c r="E29" s="17" t="s">
        <v>1</v>
      </c>
    </row>
    <row r="30" spans="1:5" ht="86.25" customHeight="1">
      <c r="A30" s="16">
        <v>13</v>
      </c>
      <c r="B30" s="26" t="s">
        <v>22</v>
      </c>
      <c r="C30" s="15" t="s">
        <v>11</v>
      </c>
      <c r="D30" s="15">
        <v>690</v>
      </c>
      <c r="E30" s="15" t="s">
        <v>1</v>
      </c>
    </row>
    <row r="31" spans="1:5" ht="123.75" customHeight="1">
      <c r="A31" s="14">
        <v>14</v>
      </c>
      <c r="B31" s="23" t="s">
        <v>23</v>
      </c>
      <c r="C31" s="15" t="s">
        <v>11</v>
      </c>
      <c r="D31" s="15">
        <v>1270000</v>
      </c>
      <c r="E31" s="15" t="s">
        <v>7</v>
      </c>
    </row>
    <row r="32" spans="1:5" ht="81" customHeight="1">
      <c r="A32" s="47">
        <v>15</v>
      </c>
      <c r="B32" s="113" t="s">
        <v>24</v>
      </c>
      <c r="C32" s="15" t="s">
        <v>11</v>
      </c>
      <c r="D32" s="15" t="s">
        <v>117</v>
      </c>
      <c r="E32" s="60" t="s">
        <v>1</v>
      </c>
    </row>
    <row r="33" spans="1:5" ht="81" customHeight="1">
      <c r="A33" s="49"/>
      <c r="B33" s="114"/>
      <c r="C33" s="15" t="s">
        <v>11</v>
      </c>
      <c r="D33" s="15" t="s">
        <v>118</v>
      </c>
      <c r="E33" s="60"/>
    </row>
    <row r="34" spans="1:5" ht="80.25" customHeight="1">
      <c r="A34" s="47">
        <v>16</v>
      </c>
      <c r="B34" s="71" t="s">
        <v>25</v>
      </c>
      <c r="C34" s="15" t="s">
        <v>11</v>
      </c>
      <c r="D34" s="15" t="s">
        <v>113</v>
      </c>
      <c r="E34" s="15" t="s">
        <v>1</v>
      </c>
    </row>
    <row r="35" spans="1:5" ht="80.25" customHeight="1">
      <c r="A35" s="48"/>
      <c r="B35" s="72"/>
      <c r="C35" s="15" t="s">
        <v>11</v>
      </c>
      <c r="D35" s="15">
        <v>2132</v>
      </c>
      <c r="E35" s="60" t="s">
        <v>9</v>
      </c>
    </row>
    <row r="36" spans="1:5" ht="80.25" customHeight="1">
      <c r="A36" s="49"/>
      <c r="B36" s="73"/>
      <c r="C36" s="15" t="s">
        <v>11</v>
      </c>
      <c r="D36" s="15">
        <v>1389</v>
      </c>
      <c r="E36" s="60"/>
    </row>
    <row r="37" spans="1:5" ht="132" customHeight="1">
      <c r="A37" s="14">
        <v>17</v>
      </c>
      <c r="B37" s="23" t="s">
        <v>26</v>
      </c>
      <c r="C37" s="15" t="s">
        <v>11</v>
      </c>
      <c r="D37" s="15">
        <v>55069</v>
      </c>
      <c r="E37" s="20" t="s">
        <v>3</v>
      </c>
    </row>
    <row r="38" spans="1:5" ht="96.75" customHeight="1">
      <c r="A38" s="18">
        <v>18</v>
      </c>
      <c r="B38" s="25" t="s">
        <v>27</v>
      </c>
      <c r="C38" s="19" t="s">
        <v>11</v>
      </c>
      <c r="D38" s="19">
        <v>9088</v>
      </c>
      <c r="E38" s="19" t="s">
        <v>1</v>
      </c>
    </row>
    <row r="39" spans="1:5" ht="67.5" customHeight="1">
      <c r="A39" s="79" t="s">
        <v>121</v>
      </c>
      <c r="B39" s="79"/>
      <c r="C39" s="30">
        <f>SUM(C19:C38)</f>
        <v>0</v>
      </c>
      <c r="D39" s="30">
        <f>SUM(D19:D38)</f>
        <v>1711638</v>
      </c>
      <c r="E39" s="31"/>
    </row>
    <row r="40" spans="1:5" ht="67.5" customHeight="1">
      <c r="A40" s="75" t="s">
        <v>122</v>
      </c>
      <c r="B40" s="104"/>
      <c r="C40" s="104"/>
      <c r="D40" s="104"/>
      <c r="E40" s="105"/>
    </row>
    <row r="41" spans="1:5" ht="54.75" customHeight="1">
      <c r="A41" s="64">
        <v>22</v>
      </c>
      <c r="B41" s="50" t="s">
        <v>28</v>
      </c>
      <c r="C41" s="15" t="s">
        <v>11</v>
      </c>
      <c r="D41" s="15">
        <v>23982</v>
      </c>
      <c r="E41" s="60" t="s">
        <v>6</v>
      </c>
    </row>
    <row r="42" spans="1:5" ht="54.75" customHeight="1">
      <c r="A42" s="64"/>
      <c r="B42" s="51"/>
      <c r="C42" s="15" t="s">
        <v>11</v>
      </c>
      <c r="D42" s="15">
        <v>500261</v>
      </c>
      <c r="E42" s="60"/>
    </row>
    <row r="43" spans="1:5" ht="54.75" customHeight="1">
      <c r="A43" s="64"/>
      <c r="B43" s="52"/>
      <c r="C43" s="15" t="s">
        <v>11</v>
      </c>
      <c r="D43" s="15">
        <v>55335</v>
      </c>
      <c r="E43" s="60"/>
    </row>
    <row r="44" spans="1:5" ht="156" customHeight="1">
      <c r="A44" s="14">
        <v>23</v>
      </c>
      <c r="B44" s="23" t="s">
        <v>29</v>
      </c>
      <c r="C44" s="15" t="s">
        <v>11</v>
      </c>
      <c r="D44" s="15">
        <v>132090</v>
      </c>
      <c r="E44" s="15" t="s">
        <v>6</v>
      </c>
    </row>
    <row r="45" spans="1:5" ht="198.75" customHeight="1">
      <c r="A45" s="14">
        <v>26</v>
      </c>
      <c r="B45" s="23" t="s">
        <v>30</v>
      </c>
      <c r="C45" s="15" t="s">
        <v>11</v>
      </c>
      <c r="D45" s="15">
        <v>75049</v>
      </c>
      <c r="E45" s="15" t="s">
        <v>6</v>
      </c>
    </row>
    <row r="46" spans="1:5" ht="142.5" customHeight="1">
      <c r="A46" s="14">
        <v>27</v>
      </c>
      <c r="B46" s="24" t="s">
        <v>31</v>
      </c>
      <c r="C46" s="15" t="s">
        <v>11</v>
      </c>
      <c r="D46" s="15">
        <v>201050</v>
      </c>
      <c r="E46" s="15" t="s">
        <v>6</v>
      </c>
    </row>
    <row r="47" spans="1:5" ht="102" customHeight="1">
      <c r="A47" s="14">
        <v>28</v>
      </c>
      <c r="B47" s="23" t="s">
        <v>32</v>
      </c>
      <c r="C47" s="15" t="s">
        <v>11</v>
      </c>
      <c r="D47" s="15">
        <v>51368</v>
      </c>
      <c r="E47" s="15" t="s">
        <v>13</v>
      </c>
    </row>
    <row r="48" spans="1:5" ht="54" customHeight="1">
      <c r="A48" s="47">
        <v>29</v>
      </c>
      <c r="B48" s="87" t="s">
        <v>33</v>
      </c>
      <c r="C48" s="15" t="s">
        <v>11</v>
      </c>
      <c r="D48" s="15">
        <v>3130</v>
      </c>
      <c r="E48" s="55" t="s">
        <v>6</v>
      </c>
    </row>
    <row r="49" spans="1:5" ht="54" customHeight="1">
      <c r="A49" s="49"/>
      <c r="B49" s="87"/>
      <c r="C49" s="15" t="s">
        <v>11</v>
      </c>
      <c r="D49" s="15">
        <v>3870</v>
      </c>
      <c r="E49" s="56"/>
    </row>
    <row r="50" spans="1:5" ht="67.5" customHeight="1">
      <c r="A50" s="79" t="s">
        <v>119</v>
      </c>
      <c r="B50" s="79"/>
      <c r="C50" s="30">
        <f>SUM(C41:C49)</f>
        <v>0</v>
      </c>
      <c r="D50" s="30">
        <f>SUM(D41:D49)</f>
        <v>1046135</v>
      </c>
      <c r="E50" s="31"/>
    </row>
    <row r="51" spans="1:5" ht="67.5" customHeight="1">
      <c r="A51" s="88" t="s">
        <v>183</v>
      </c>
      <c r="B51" s="89"/>
      <c r="C51" s="37">
        <f>SUM(C39,C50)</f>
        <v>0</v>
      </c>
      <c r="D51" s="37">
        <f>SUM(D39,D50)</f>
        <v>2757773</v>
      </c>
      <c r="E51" s="38"/>
    </row>
    <row r="52" spans="1:5" ht="67.5" customHeight="1">
      <c r="A52" s="93" t="s">
        <v>123</v>
      </c>
      <c r="B52" s="66"/>
      <c r="C52" s="66"/>
      <c r="D52" s="66"/>
      <c r="E52" s="67"/>
    </row>
    <row r="53" spans="1:5" ht="67.5" customHeight="1">
      <c r="A53" s="61" t="s">
        <v>124</v>
      </c>
      <c r="B53" s="62"/>
      <c r="C53" s="62"/>
      <c r="D53" s="62"/>
      <c r="E53" s="63"/>
    </row>
    <row r="54" spans="1:5" ht="135.75" customHeight="1">
      <c r="A54" s="14">
        <v>34</v>
      </c>
      <c r="B54" s="28" t="s">
        <v>34</v>
      </c>
      <c r="C54" s="15" t="s">
        <v>11</v>
      </c>
      <c r="D54" s="15" t="s">
        <v>140</v>
      </c>
      <c r="E54" s="15" t="s">
        <v>1</v>
      </c>
    </row>
    <row r="55" spans="1:5" ht="67.5" customHeight="1">
      <c r="A55" s="79" t="s">
        <v>125</v>
      </c>
      <c r="B55" s="79"/>
      <c r="C55" s="30">
        <f>SUM(C54:C54)</f>
        <v>0</v>
      </c>
      <c r="D55" s="30">
        <f>SUM(D54:D54)</f>
        <v>0</v>
      </c>
      <c r="E55" s="31"/>
    </row>
    <row r="56" spans="1:7" ht="67.5" customHeight="1">
      <c r="A56" s="75" t="s">
        <v>126</v>
      </c>
      <c r="B56" s="66"/>
      <c r="C56" s="66"/>
      <c r="D56" s="66"/>
      <c r="E56" s="67"/>
      <c r="F56" s="3"/>
      <c r="G56" s="5"/>
    </row>
    <row r="57" spans="1:5" ht="67.5" customHeight="1">
      <c r="A57" s="65" t="s">
        <v>127</v>
      </c>
      <c r="B57" s="111"/>
      <c r="C57" s="111"/>
      <c r="D57" s="111"/>
      <c r="E57" s="112"/>
    </row>
    <row r="58" spans="1:5" ht="99.75" customHeight="1">
      <c r="A58" s="14">
        <v>40</v>
      </c>
      <c r="B58" s="23" t="s">
        <v>35</v>
      </c>
      <c r="C58" s="15" t="s">
        <v>11</v>
      </c>
      <c r="D58" s="55">
        <v>1079358</v>
      </c>
      <c r="E58" s="55" t="s">
        <v>3</v>
      </c>
    </row>
    <row r="59" spans="1:5" ht="87.75" customHeight="1">
      <c r="A59" s="14">
        <v>41</v>
      </c>
      <c r="B59" s="23" t="s">
        <v>36</v>
      </c>
      <c r="C59" s="15" t="s">
        <v>11</v>
      </c>
      <c r="D59" s="57"/>
      <c r="E59" s="57"/>
    </row>
    <row r="60" spans="1:5" ht="98.25" customHeight="1">
      <c r="A60" s="14">
        <v>42</v>
      </c>
      <c r="B60" s="23" t="s">
        <v>37</v>
      </c>
      <c r="C60" s="15" t="s">
        <v>11</v>
      </c>
      <c r="D60" s="57"/>
      <c r="E60" s="57"/>
    </row>
    <row r="61" spans="1:5" ht="149.25" customHeight="1">
      <c r="A61" s="14">
        <v>45</v>
      </c>
      <c r="B61" s="23" t="s">
        <v>39</v>
      </c>
      <c r="C61" s="15" t="s">
        <v>11</v>
      </c>
      <c r="D61" s="56"/>
      <c r="E61" s="56"/>
    </row>
    <row r="62" spans="1:5" ht="79.5" customHeight="1">
      <c r="A62" s="14">
        <v>44</v>
      </c>
      <c r="B62" s="28" t="s">
        <v>38</v>
      </c>
      <c r="C62" s="15">
        <f>752848+83650</f>
        <v>836498</v>
      </c>
      <c r="D62" s="15" t="s">
        <v>11</v>
      </c>
      <c r="E62" s="15" t="s">
        <v>3</v>
      </c>
    </row>
    <row r="63" spans="1:5" ht="54" customHeight="1">
      <c r="A63" s="47">
        <v>46</v>
      </c>
      <c r="B63" s="50" t="s">
        <v>40</v>
      </c>
      <c r="C63" s="15">
        <v>455415</v>
      </c>
      <c r="D63" s="15" t="s">
        <v>11</v>
      </c>
      <c r="E63" s="58" t="s">
        <v>3</v>
      </c>
    </row>
    <row r="64" spans="1:5" ht="54" customHeight="1">
      <c r="A64" s="48"/>
      <c r="B64" s="51"/>
      <c r="C64" s="15" t="s">
        <v>11</v>
      </c>
      <c r="D64" s="15">
        <v>100403</v>
      </c>
      <c r="E64" s="59"/>
    </row>
    <row r="65" spans="1:5" ht="67.5" customHeight="1">
      <c r="A65" s="68" t="s">
        <v>128</v>
      </c>
      <c r="B65" s="68"/>
      <c r="C65" s="33">
        <f>SUM(C58:C64)</f>
        <v>1291913</v>
      </c>
      <c r="D65" s="33">
        <f>SUM(D58:D64)</f>
        <v>1179761</v>
      </c>
      <c r="E65" s="34"/>
    </row>
    <row r="66" spans="1:5" ht="67.5" customHeight="1">
      <c r="A66" s="65" t="s">
        <v>129</v>
      </c>
      <c r="B66" s="66"/>
      <c r="C66" s="66"/>
      <c r="D66" s="66"/>
      <c r="E66" s="67"/>
    </row>
    <row r="67" spans="1:5" ht="217.5" customHeight="1">
      <c r="A67" s="14">
        <v>49</v>
      </c>
      <c r="B67" s="29" t="s">
        <v>41</v>
      </c>
      <c r="C67" s="15" t="s">
        <v>11</v>
      </c>
      <c r="D67" s="15">
        <v>16041</v>
      </c>
      <c r="E67" s="15" t="s">
        <v>4</v>
      </c>
    </row>
    <row r="68" spans="1:5" ht="147.75" customHeight="1">
      <c r="A68" s="14">
        <v>50</v>
      </c>
      <c r="B68" s="23" t="s">
        <v>42</v>
      </c>
      <c r="C68" s="15" t="s">
        <v>11</v>
      </c>
      <c r="D68" s="15">
        <v>486731</v>
      </c>
      <c r="E68" s="15" t="s">
        <v>1</v>
      </c>
    </row>
    <row r="69" spans="1:5" ht="129" customHeight="1">
      <c r="A69" s="14">
        <v>54</v>
      </c>
      <c r="B69" s="23" t="s">
        <v>43</v>
      </c>
      <c r="C69" s="15" t="s">
        <v>11</v>
      </c>
      <c r="D69" s="15">
        <v>42796</v>
      </c>
      <c r="E69" s="15" t="s">
        <v>1</v>
      </c>
    </row>
    <row r="70" spans="1:5" ht="67.5" customHeight="1">
      <c r="A70" s="68" t="s">
        <v>130</v>
      </c>
      <c r="B70" s="68"/>
      <c r="C70" s="33">
        <f>SUM(C67:C69)</f>
        <v>0</v>
      </c>
      <c r="D70" s="33">
        <f>SUM(D67:D69)</f>
        <v>545568</v>
      </c>
      <c r="E70" s="34"/>
    </row>
    <row r="71" spans="1:5" ht="67.5" customHeight="1">
      <c r="A71" s="65" t="s">
        <v>131</v>
      </c>
      <c r="B71" s="66"/>
      <c r="C71" s="66"/>
      <c r="D71" s="66"/>
      <c r="E71" s="67"/>
    </row>
    <row r="72" spans="1:5" ht="67.5" customHeight="1">
      <c r="A72" s="68" t="s">
        <v>133</v>
      </c>
      <c r="B72" s="68"/>
      <c r="C72" s="33">
        <v>0</v>
      </c>
      <c r="D72" s="33">
        <v>0</v>
      </c>
      <c r="E72" s="34"/>
    </row>
    <row r="73" spans="1:5" ht="67.5" customHeight="1">
      <c r="A73" s="65" t="s">
        <v>134</v>
      </c>
      <c r="B73" s="66"/>
      <c r="C73" s="66"/>
      <c r="D73" s="66"/>
      <c r="E73" s="67"/>
    </row>
    <row r="74" spans="1:5" ht="189" customHeight="1">
      <c r="A74" s="14">
        <v>58</v>
      </c>
      <c r="B74" s="28" t="s">
        <v>44</v>
      </c>
      <c r="C74" s="15" t="s">
        <v>11</v>
      </c>
      <c r="D74" s="15">
        <v>1465</v>
      </c>
      <c r="E74" s="15" t="s">
        <v>104</v>
      </c>
    </row>
    <row r="75" spans="1:5" ht="123.75" customHeight="1">
      <c r="A75" s="16">
        <v>60</v>
      </c>
      <c r="B75" s="43" t="s">
        <v>45</v>
      </c>
      <c r="C75" s="15" t="s">
        <v>11</v>
      </c>
      <c r="D75" s="15">
        <v>41437</v>
      </c>
      <c r="E75" s="15" t="s">
        <v>3</v>
      </c>
    </row>
    <row r="76" spans="1:5" ht="67.5" customHeight="1">
      <c r="A76" s="68" t="s">
        <v>132</v>
      </c>
      <c r="B76" s="68"/>
      <c r="C76" s="33">
        <f>SUM(C74:C75)</f>
        <v>0</v>
      </c>
      <c r="D76" s="33">
        <f>SUM(D74:D75)</f>
        <v>42902</v>
      </c>
      <c r="E76" s="34"/>
    </row>
    <row r="77" spans="1:5" ht="67.5" customHeight="1">
      <c r="A77" s="79" t="s">
        <v>187</v>
      </c>
      <c r="B77" s="79"/>
      <c r="C77" s="30">
        <f>SUM(C76,C72,C70,C65)</f>
        <v>1291913</v>
      </c>
      <c r="D77" s="30">
        <f>SUM(D76,D72,D70,D65)</f>
        <v>1768231</v>
      </c>
      <c r="E77" s="31"/>
    </row>
    <row r="78" spans="1:5" ht="67.5" customHeight="1">
      <c r="A78" s="75" t="s">
        <v>135</v>
      </c>
      <c r="B78" s="66"/>
      <c r="C78" s="66"/>
      <c r="D78" s="66"/>
      <c r="E78" s="67"/>
    </row>
    <row r="79" spans="1:5" ht="111.75" customHeight="1">
      <c r="A79" s="47">
        <v>66</v>
      </c>
      <c r="B79" s="50" t="s">
        <v>46</v>
      </c>
      <c r="C79" s="15" t="s">
        <v>11</v>
      </c>
      <c r="D79" s="15">
        <v>951149</v>
      </c>
      <c r="E79" s="55" t="s">
        <v>6</v>
      </c>
    </row>
    <row r="80" spans="1:5" ht="111.75" customHeight="1">
      <c r="A80" s="48"/>
      <c r="B80" s="51"/>
      <c r="C80" s="15" t="s">
        <v>11</v>
      </c>
      <c r="D80" s="15">
        <v>20940</v>
      </c>
      <c r="E80" s="57"/>
    </row>
    <row r="81" spans="1:5" ht="111.75" customHeight="1">
      <c r="A81" s="49"/>
      <c r="B81" s="52"/>
      <c r="C81" s="15" t="s">
        <v>11</v>
      </c>
      <c r="D81" s="15">
        <v>36259</v>
      </c>
      <c r="E81" s="56"/>
    </row>
    <row r="82" spans="1:5" ht="144" customHeight="1">
      <c r="A82" s="47">
        <v>67</v>
      </c>
      <c r="B82" s="53" t="s">
        <v>47</v>
      </c>
      <c r="C82" s="55" t="s">
        <v>11</v>
      </c>
      <c r="D82" s="55" t="s">
        <v>139</v>
      </c>
      <c r="E82" s="78" t="s">
        <v>6</v>
      </c>
    </row>
    <row r="83" spans="1:5" ht="144" customHeight="1">
      <c r="A83" s="49"/>
      <c r="B83" s="82"/>
      <c r="C83" s="56"/>
      <c r="D83" s="56"/>
      <c r="E83" s="74"/>
    </row>
    <row r="84" spans="1:5" ht="81" customHeight="1">
      <c r="A84" s="47">
        <v>68</v>
      </c>
      <c r="B84" s="50" t="s">
        <v>48</v>
      </c>
      <c r="C84" s="15" t="s">
        <v>11</v>
      </c>
      <c r="D84" s="15" t="s">
        <v>141</v>
      </c>
      <c r="E84" s="78" t="s">
        <v>6</v>
      </c>
    </row>
    <row r="85" spans="1:5" ht="81" customHeight="1">
      <c r="A85" s="48"/>
      <c r="B85" s="51"/>
      <c r="C85" s="15" t="s">
        <v>11</v>
      </c>
      <c r="D85" s="15" t="s">
        <v>142</v>
      </c>
      <c r="E85" s="115"/>
    </row>
    <row r="86" spans="1:5" ht="81" customHeight="1">
      <c r="A86" s="49"/>
      <c r="B86" s="52"/>
      <c r="C86" s="15" t="s">
        <v>11</v>
      </c>
      <c r="D86" s="15">
        <v>16109</v>
      </c>
      <c r="E86" s="74"/>
    </row>
    <row r="87" spans="1:5" ht="191.25" customHeight="1">
      <c r="A87" s="47">
        <v>69</v>
      </c>
      <c r="B87" s="71" t="s">
        <v>49</v>
      </c>
      <c r="C87" s="15" t="s">
        <v>11</v>
      </c>
      <c r="D87" s="15">
        <v>107133</v>
      </c>
      <c r="E87" s="78" t="s">
        <v>6</v>
      </c>
    </row>
    <row r="88" spans="1:5" ht="191.25" customHeight="1">
      <c r="A88" s="49"/>
      <c r="B88" s="73"/>
      <c r="C88" s="15" t="s">
        <v>11</v>
      </c>
      <c r="D88" s="15" t="s">
        <v>139</v>
      </c>
      <c r="E88" s="74"/>
    </row>
    <row r="89" spans="1:5" ht="168" customHeight="1">
      <c r="A89" s="16">
        <v>72</v>
      </c>
      <c r="B89" s="27" t="s">
        <v>50</v>
      </c>
      <c r="C89" s="15" t="s">
        <v>11</v>
      </c>
      <c r="D89" s="15" t="s">
        <v>141</v>
      </c>
      <c r="E89" s="17" t="s">
        <v>13</v>
      </c>
    </row>
    <row r="90" spans="1:5" ht="67.5" customHeight="1">
      <c r="A90" s="79" t="s">
        <v>136</v>
      </c>
      <c r="B90" s="79"/>
      <c r="C90" s="30">
        <f>SUM(C79:C89)</f>
        <v>0</v>
      </c>
      <c r="D90" s="30">
        <f>SUM(D79:D89)</f>
        <v>1131590</v>
      </c>
      <c r="E90" s="31"/>
    </row>
    <row r="91" spans="1:5" ht="67.5" customHeight="1">
      <c r="A91" s="75" t="s">
        <v>137</v>
      </c>
      <c r="B91" s="66"/>
      <c r="C91" s="66"/>
      <c r="D91" s="66"/>
      <c r="E91" s="67"/>
    </row>
    <row r="92" spans="1:5" ht="150.75" customHeight="1">
      <c r="A92" s="14">
        <v>78</v>
      </c>
      <c r="B92" s="23" t="s">
        <v>51</v>
      </c>
      <c r="C92" s="15" t="s">
        <v>11</v>
      </c>
      <c r="D92" s="15">
        <v>70972</v>
      </c>
      <c r="E92" s="22" t="s">
        <v>8</v>
      </c>
    </row>
    <row r="93" spans="1:5" ht="106.5" customHeight="1">
      <c r="A93" s="14">
        <v>79</v>
      </c>
      <c r="B93" s="23" t="s">
        <v>52</v>
      </c>
      <c r="C93" s="15" t="s">
        <v>11</v>
      </c>
      <c r="D93" s="15">
        <v>174291</v>
      </c>
      <c r="E93" s="22" t="s">
        <v>8</v>
      </c>
    </row>
    <row r="94" spans="1:5" ht="125.25" customHeight="1">
      <c r="A94" s="14">
        <v>84</v>
      </c>
      <c r="B94" s="23" t="s">
        <v>53</v>
      </c>
      <c r="C94" s="15" t="s">
        <v>11</v>
      </c>
      <c r="D94" s="15">
        <v>816992</v>
      </c>
      <c r="E94" s="20" t="s">
        <v>3</v>
      </c>
    </row>
    <row r="95" spans="1:5" ht="84.75" customHeight="1">
      <c r="A95" s="14">
        <v>85</v>
      </c>
      <c r="B95" s="23" t="s">
        <v>54</v>
      </c>
      <c r="C95" s="15" t="s">
        <v>11</v>
      </c>
      <c r="D95" s="15">
        <v>450424</v>
      </c>
      <c r="E95" s="20" t="s">
        <v>6</v>
      </c>
    </row>
    <row r="96" spans="1:5" ht="80.25" customHeight="1">
      <c r="A96" s="47">
        <v>89</v>
      </c>
      <c r="B96" s="50" t="s">
        <v>55</v>
      </c>
      <c r="C96" s="15" t="s">
        <v>11</v>
      </c>
      <c r="D96" s="15" t="s">
        <v>118</v>
      </c>
      <c r="E96" s="20" t="s">
        <v>1</v>
      </c>
    </row>
    <row r="97" spans="1:5" ht="80.25" customHeight="1">
      <c r="A97" s="48"/>
      <c r="B97" s="51"/>
      <c r="C97" s="15" t="s">
        <v>11</v>
      </c>
      <c r="D97" s="15" t="s">
        <v>143</v>
      </c>
      <c r="E97" s="20" t="s">
        <v>12</v>
      </c>
    </row>
    <row r="98" spans="1:5" ht="80.25" customHeight="1">
      <c r="A98" s="49"/>
      <c r="B98" s="52"/>
      <c r="C98" s="15" t="s">
        <v>11</v>
      </c>
      <c r="D98" s="15">
        <v>300000</v>
      </c>
      <c r="E98" s="20" t="s">
        <v>5</v>
      </c>
    </row>
    <row r="99" spans="1:5" ht="119.25" customHeight="1">
      <c r="A99" s="16">
        <v>95</v>
      </c>
      <c r="B99" s="27" t="s">
        <v>56</v>
      </c>
      <c r="C99" s="15" t="s">
        <v>11</v>
      </c>
      <c r="D99" s="15" t="s">
        <v>143</v>
      </c>
      <c r="E99" s="15" t="s">
        <v>12</v>
      </c>
    </row>
    <row r="100" spans="1:5" ht="67.5" customHeight="1">
      <c r="A100" s="79" t="s">
        <v>138</v>
      </c>
      <c r="B100" s="79"/>
      <c r="C100" s="30">
        <f>SUM(C92:C99)</f>
        <v>0</v>
      </c>
      <c r="D100" s="30">
        <f>SUM(D92:D99)</f>
        <v>1812679</v>
      </c>
      <c r="E100" s="31"/>
    </row>
    <row r="101" spans="1:5" ht="67.5" customHeight="1">
      <c r="A101" s="75" t="s">
        <v>144</v>
      </c>
      <c r="B101" s="66"/>
      <c r="C101" s="66"/>
      <c r="D101" s="66"/>
      <c r="E101" s="67"/>
    </row>
    <row r="102" spans="1:5" ht="67.5" customHeight="1">
      <c r="A102" s="65" t="s">
        <v>145</v>
      </c>
      <c r="B102" s="80"/>
      <c r="C102" s="80"/>
      <c r="D102" s="80"/>
      <c r="E102" s="81"/>
    </row>
    <row r="103" spans="1:5" ht="69" customHeight="1">
      <c r="A103" s="64">
        <v>96</v>
      </c>
      <c r="B103" s="50" t="s">
        <v>57</v>
      </c>
      <c r="C103" s="15" t="s">
        <v>11</v>
      </c>
      <c r="D103" s="15">
        <v>1211918</v>
      </c>
      <c r="E103" s="60" t="s">
        <v>3</v>
      </c>
    </row>
    <row r="104" spans="1:5" ht="69" customHeight="1">
      <c r="A104" s="64"/>
      <c r="B104" s="51"/>
      <c r="C104" s="15" t="s">
        <v>11</v>
      </c>
      <c r="D104" s="15">
        <v>17466</v>
      </c>
      <c r="E104" s="60"/>
    </row>
    <row r="105" spans="1:5" ht="69" customHeight="1">
      <c r="A105" s="64"/>
      <c r="B105" s="51"/>
      <c r="C105" s="15" t="s">
        <v>11</v>
      </c>
      <c r="D105" s="15">
        <v>10797</v>
      </c>
      <c r="E105" s="60"/>
    </row>
    <row r="106" spans="1:5" ht="105" customHeight="1">
      <c r="A106" s="64">
        <v>97</v>
      </c>
      <c r="B106" s="50" t="s">
        <v>58</v>
      </c>
      <c r="C106" s="15" t="s">
        <v>11</v>
      </c>
      <c r="D106" s="15" t="s">
        <v>147</v>
      </c>
      <c r="E106" s="55" t="s">
        <v>1</v>
      </c>
    </row>
    <row r="107" spans="1:5" ht="105" customHeight="1">
      <c r="A107" s="64"/>
      <c r="B107" s="52"/>
      <c r="C107" s="15">
        <v>540800</v>
      </c>
      <c r="D107" s="15" t="s">
        <v>14</v>
      </c>
      <c r="E107" s="56"/>
    </row>
    <row r="108" spans="1:5" ht="180" customHeight="1">
      <c r="A108" s="14">
        <v>98</v>
      </c>
      <c r="B108" s="24" t="s">
        <v>59</v>
      </c>
      <c r="C108" s="15" t="s">
        <v>11</v>
      </c>
      <c r="D108" s="15">
        <v>144746</v>
      </c>
      <c r="E108" s="15" t="s">
        <v>3</v>
      </c>
    </row>
    <row r="109" spans="1:5" ht="60.75" customHeight="1">
      <c r="A109" s="64">
        <v>99</v>
      </c>
      <c r="B109" s="50" t="s">
        <v>60</v>
      </c>
      <c r="C109" s="15" t="s">
        <v>11</v>
      </c>
      <c r="D109" s="15">
        <v>353357</v>
      </c>
      <c r="E109" s="60" t="s">
        <v>3</v>
      </c>
    </row>
    <row r="110" spans="1:5" ht="60.75" customHeight="1">
      <c r="A110" s="64"/>
      <c r="B110" s="52"/>
      <c r="C110" s="15" t="s">
        <v>11</v>
      </c>
      <c r="D110" s="15">
        <v>134154</v>
      </c>
      <c r="E110" s="60"/>
    </row>
    <row r="111" spans="1:5" ht="107.25" customHeight="1">
      <c r="A111" s="47">
        <v>100</v>
      </c>
      <c r="B111" s="71" t="s">
        <v>61</v>
      </c>
      <c r="C111" s="15" t="s">
        <v>11</v>
      </c>
      <c r="D111" s="15">
        <v>5540</v>
      </c>
      <c r="E111" s="55" t="s">
        <v>12</v>
      </c>
    </row>
    <row r="112" spans="1:5" ht="107.25" customHeight="1">
      <c r="A112" s="48"/>
      <c r="B112" s="72"/>
      <c r="C112" s="15" t="s">
        <v>11</v>
      </c>
      <c r="D112" s="15">
        <v>10080</v>
      </c>
      <c r="E112" s="57"/>
    </row>
    <row r="113" spans="1:5" ht="107.25" customHeight="1">
      <c r="A113" s="49"/>
      <c r="B113" s="73"/>
      <c r="C113" s="15" t="s">
        <v>11</v>
      </c>
      <c r="D113" s="15" t="s">
        <v>148</v>
      </c>
      <c r="E113" s="56"/>
    </row>
    <row r="114" spans="1:5" ht="102.75" customHeight="1">
      <c r="A114" s="14">
        <v>101</v>
      </c>
      <c r="B114" s="24" t="s">
        <v>62</v>
      </c>
      <c r="C114" s="15" t="s">
        <v>11</v>
      </c>
      <c r="D114" s="15" t="s">
        <v>149</v>
      </c>
      <c r="E114" s="15" t="s">
        <v>3</v>
      </c>
    </row>
    <row r="115" spans="1:5" ht="67.5" customHeight="1">
      <c r="A115" s="36"/>
      <c r="B115" s="35" t="s">
        <v>146</v>
      </c>
      <c r="C115" s="33">
        <f>SUM(C103:C114)</f>
        <v>540800</v>
      </c>
      <c r="D115" s="33">
        <f>SUM(D103:D114)</f>
        <v>1888058</v>
      </c>
      <c r="E115" s="34"/>
    </row>
    <row r="116" spans="1:5" ht="67.5" customHeight="1">
      <c r="A116" s="65" t="s">
        <v>150</v>
      </c>
      <c r="B116" s="76"/>
      <c r="C116" s="76"/>
      <c r="D116" s="76"/>
      <c r="E116" s="77"/>
    </row>
    <row r="117" spans="1:5" ht="41.25" customHeight="1">
      <c r="A117" s="47">
        <v>103</v>
      </c>
      <c r="B117" s="71" t="s">
        <v>63</v>
      </c>
      <c r="C117" s="55" t="s">
        <v>11</v>
      </c>
      <c r="D117" s="55">
        <v>765412</v>
      </c>
      <c r="E117" s="69" t="s">
        <v>3</v>
      </c>
    </row>
    <row r="118" spans="1:5" ht="41.25" customHeight="1">
      <c r="A118" s="49"/>
      <c r="B118" s="73"/>
      <c r="C118" s="56"/>
      <c r="D118" s="56"/>
      <c r="E118" s="70"/>
    </row>
    <row r="119" spans="1:5" ht="131.25" customHeight="1">
      <c r="A119" s="14">
        <v>104</v>
      </c>
      <c r="B119" s="28" t="s">
        <v>64</v>
      </c>
      <c r="C119" s="15" t="s">
        <v>11</v>
      </c>
      <c r="D119" s="15">
        <v>549947</v>
      </c>
      <c r="E119" s="21" t="s">
        <v>3</v>
      </c>
    </row>
    <row r="120" spans="1:5" ht="108" customHeight="1">
      <c r="A120" s="14">
        <v>105</v>
      </c>
      <c r="B120" s="23" t="s">
        <v>65</v>
      </c>
      <c r="C120" s="15" t="s">
        <v>11</v>
      </c>
      <c r="D120" s="15">
        <v>165430</v>
      </c>
      <c r="E120" s="15" t="s">
        <v>3</v>
      </c>
    </row>
    <row r="121" spans="1:5" ht="67.5" customHeight="1">
      <c r="A121" s="90" t="s">
        <v>151</v>
      </c>
      <c r="B121" s="91"/>
      <c r="C121" s="33">
        <f>SUM(C117:C120)</f>
        <v>0</v>
      </c>
      <c r="D121" s="33">
        <f>SUM(D117:D120)</f>
        <v>1480789</v>
      </c>
      <c r="E121" s="34"/>
    </row>
    <row r="122" spans="1:5" ht="67.5" customHeight="1">
      <c r="A122" s="79" t="s">
        <v>188</v>
      </c>
      <c r="B122" s="79"/>
      <c r="C122" s="30">
        <f>SUM(C121,C115)</f>
        <v>540800</v>
      </c>
      <c r="D122" s="30">
        <f>SUM(D121,D115)</f>
        <v>3368847</v>
      </c>
      <c r="E122" s="31"/>
    </row>
    <row r="123" spans="1:5" ht="67.5" customHeight="1">
      <c r="A123" s="75" t="s">
        <v>152</v>
      </c>
      <c r="B123" s="80"/>
      <c r="C123" s="80"/>
      <c r="D123" s="80"/>
      <c r="E123" s="81"/>
    </row>
    <row r="124" spans="1:5" ht="240.75" customHeight="1">
      <c r="A124" s="14">
        <v>109</v>
      </c>
      <c r="B124" s="44" t="s">
        <v>103</v>
      </c>
      <c r="C124" s="15" t="s">
        <v>11</v>
      </c>
      <c r="D124" s="15">
        <v>23574</v>
      </c>
      <c r="E124" s="15" t="s">
        <v>3</v>
      </c>
    </row>
    <row r="125" spans="1:5" ht="191.25" customHeight="1">
      <c r="A125" s="47">
        <v>110</v>
      </c>
      <c r="B125" s="71" t="s">
        <v>66</v>
      </c>
      <c r="C125" s="55" t="s">
        <v>11</v>
      </c>
      <c r="D125" s="55">
        <v>239456</v>
      </c>
      <c r="E125" s="55" t="s">
        <v>3</v>
      </c>
    </row>
    <row r="126" spans="1:5" ht="191.25" customHeight="1">
      <c r="A126" s="48"/>
      <c r="B126" s="72"/>
      <c r="C126" s="56"/>
      <c r="D126" s="56"/>
      <c r="E126" s="56"/>
    </row>
    <row r="127" spans="1:5" ht="67.5" customHeight="1">
      <c r="A127" s="79" t="s">
        <v>153</v>
      </c>
      <c r="B127" s="79"/>
      <c r="C127" s="30">
        <f>SUM(C124:C126)</f>
        <v>0</v>
      </c>
      <c r="D127" s="30">
        <f>SUM(D124:D126)</f>
        <v>263030</v>
      </c>
      <c r="E127" s="31"/>
    </row>
    <row r="128" spans="1:5" ht="67.5" customHeight="1">
      <c r="A128" s="88" t="s">
        <v>184</v>
      </c>
      <c r="B128" s="89"/>
      <c r="C128" s="37">
        <f>SUM(C127,C122,C100,C90,C77,C55)</f>
        <v>1832713</v>
      </c>
      <c r="D128" s="37">
        <f>SUM(D127,D122,D100,D90,D77,D55)</f>
        <v>8344377</v>
      </c>
      <c r="E128" s="38"/>
    </row>
    <row r="129" spans="1:5" ht="67.5" customHeight="1">
      <c r="A129" s="93" t="s">
        <v>154</v>
      </c>
      <c r="B129" s="66"/>
      <c r="C129" s="66"/>
      <c r="D129" s="66"/>
      <c r="E129" s="67"/>
    </row>
    <row r="130" spans="1:5" ht="67.5" customHeight="1">
      <c r="A130" s="75" t="s">
        <v>155</v>
      </c>
      <c r="B130" s="80"/>
      <c r="C130" s="80"/>
      <c r="D130" s="80"/>
      <c r="E130" s="81"/>
    </row>
    <row r="131" spans="1:7" ht="86.25" customHeight="1">
      <c r="A131" s="14">
        <v>116</v>
      </c>
      <c r="B131" s="23" t="s">
        <v>67</v>
      </c>
      <c r="C131" s="15" t="s">
        <v>11</v>
      </c>
      <c r="D131" s="15">
        <v>392</v>
      </c>
      <c r="E131" s="15" t="s">
        <v>2</v>
      </c>
      <c r="F131" s="7"/>
      <c r="G131" s="6"/>
    </row>
    <row r="132" spans="1:5" ht="67.5" customHeight="1">
      <c r="A132" s="79" t="s">
        <v>186</v>
      </c>
      <c r="B132" s="79"/>
      <c r="C132" s="30">
        <f>SUM(C131:C131)</f>
        <v>0</v>
      </c>
      <c r="D132" s="30">
        <f>SUM(D131:D131)</f>
        <v>392</v>
      </c>
      <c r="E132" s="31"/>
    </row>
    <row r="133" spans="1:5" ht="67.5" customHeight="1">
      <c r="A133" s="75" t="s">
        <v>157</v>
      </c>
      <c r="B133" s="80"/>
      <c r="C133" s="80"/>
      <c r="D133" s="80"/>
      <c r="E133" s="81"/>
    </row>
    <row r="134" spans="1:5" ht="117" customHeight="1">
      <c r="A134" s="16">
        <v>119</v>
      </c>
      <c r="B134" s="27" t="s">
        <v>100</v>
      </c>
      <c r="C134" s="15" t="s">
        <v>11</v>
      </c>
      <c r="D134" s="15">
        <v>2200</v>
      </c>
      <c r="E134" s="15" t="s">
        <v>1</v>
      </c>
    </row>
    <row r="135" spans="1:7" ht="178.5" customHeight="1">
      <c r="A135" s="14">
        <v>122</v>
      </c>
      <c r="B135" s="28" t="s">
        <v>101</v>
      </c>
      <c r="C135" s="15" t="s">
        <v>11</v>
      </c>
      <c r="D135" s="15" t="s">
        <v>118</v>
      </c>
      <c r="E135" s="15" t="s">
        <v>1</v>
      </c>
      <c r="F135" s="3"/>
      <c r="G135" s="4"/>
    </row>
    <row r="136" spans="1:5" ht="164.25" customHeight="1">
      <c r="A136" s="16">
        <v>123</v>
      </c>
      <c r="B136" s="24" t="s">
        <v>68</v>
      </c>
      <c r="C136" s="15" t="s">
        <v>11</v>
      </c>
      <c r="D136" s="15">
        <v>115864</v>
      </c>
      <c r="E136" s="17" t="s">
        <v>1</v>
      </c>
    </row>
    <row r="137" spans="1:5" ht="80.25" customHeight="1">
      <c r="A137" s="47">
        <v>124</v>
      </c>
      <c r="B137" s="50" t="s">
        <v>69</v>
      </c>
      <c r="C137" s="15" t="s">
        <v>11</v>
      </c>
      <c r="D137" s="15" t="s">
        <v>159</v>
      </c>
      <c r="E137" s="55" t="s">
        <v>1</v>
      </c>
    </row>
    <row r="138" spans="1:5" ht="80.25" customHeight="1">
      <c r="A138" s="48"/>
      <c r="B138" s="51"/>
      <c r="C138" s="15" t="s">
        <v>11</v>
      </c>
      <c r="D138" s="15">
        <v>55440</v>
      </c>
      <c r="E138" s="57"/>
    </row>
    <row r="139" spans="1:5" ht="80.25" customHeight="1">
      <c r="A139" s="49"/>
      <c r="B139" s="52"/>
      <c r="C139" s="15" t="s">
        <v>11</v>
      </c>
      <c r="D139" s="15">
        <v>33600</v>
      </c>
      <c r="E139" s="56"/>
    </row>
    <row r="140" spans="1:5" s="2" customFormat="1" ht="153.75" customHeight="1">
      <c r="A140" s="14">
        <v>126</v>
      </c>
      <c r="B140" s="23" t="s">
        <v>70</v>
      </c>
      <c r="C140" s="15" t="s">
        <v>11</v>
      </c>
      <c r="D140" s="15" t="s">
        <v>193</v>
      </c>
      <c r="E140" s="15" t="s">
        <v>3</v>
      </c>
    </row>
    <row r="141" spans="1:5" s="2" customFormat="1" ht="126.75" customHeight="1">
      <c r="A141" s="14">
        <v>128</v>
      </c>
      <c r="B141" s="28" t="s">
        <v>102</v>
      </c>
      <c r="C141" s="15" t="s">
        <v>11</v>
      </c>
      <c r="D141" s="15">
        <v>62764</v>
      </c>
      <c r="E141" s="21" t="s">
        <v>6</v>
      </c>
    </row>
    <row r="142" spans="1:5" s="2" customFormat="1" ht="67.5" customHeight="1">
      <c r="A142" s="79" t="s">
        <v>158</v>
      </c>
      <c r="B142" s="79"/>
      <c r="C142" s="30">
        <f>SUM(C134:C141)</f>
        <v>0</v>
      </c>
      <c r="D142" s="30">
        <f>SUM(D134:D141)+282355</f>
        <v>552223</v>
      </c>
      <c r="E142" s="31"/>
    </row>
    <row r="143" spans="1:5" ht="67.5" customHeight="1">
      <c r="A143" s="88" t="s">
        <v>185</v>
      </c>
      <c r="B143" s="89"/>
      <c r="C143" s="37">
        <f>SUM(C142,C132)</f>
        <v>0</v>
      </c>
      <c r="D143" s="37">
        <f>SUM(D142,D132)</f>
        <v>552615</v>
      </c>
      <c r="E143" s="38"/>
    </row>
    <row r="144" spans="1:5" ht="61.5" customHeight="1">
      <c r="A144" s="93" t="s">
        <v>160</v>
      </c>
      <c r="B144" s="66"/>
      <c r="C144" s="66"/>
      <c r="D144" s="66"/>
      <c r="E144" s="67"/>
    </row>
    <row r="145" spans="1:5" ht="61.5" customHeight="1">
      <c r="A145" s="75" t="s">
        <v>161</v>
      </c>
      <c r="B145" s="80"/>
      <c r="C145" s="80"/>
      <c r="D145" s="80"/>
      <c r="E145" s="81"/>
    </row>
    <row r="146" spans="1:5" ht="210.75" customHeight="1">
      <c r="A146" s="47">
        <v>129</v>
      </c>
      <c r="B146" s="53" t="s">
        <v>71</v>
      </c>
      <c r="C146" s="55" t="s">
        <v>11</v>
      </c>
      <c r="D146" s="55">
        <v>5421</v>
      </c>
      <c r="E146" s="78" t="s">
        <v>3</v>
      </c>
    </row>
    <row r="147" spans="1:5" ht="210.75" customHeight="1">
      <c r="A147" s="49"/>
      <c r="B147" s="82"/>
      <c r="C147" s="56"/>
      <c r="D147" s="56"/>
      <c r="E147" s="74"/>
    </row>
    <row r="148" spans="1:5" ht="87" customHeight="1">
      <c r="A148" s="14">
        <v>130</v>
      </c>
      <c r="B148" s="23" t="s">
        <v>72</v>
      </c>
      <c r="C148" s="15" t="s">
        <v>11</v>
      </c>
      <c r="D148" s="15">
        <v>230267</v>
      </c>
      <c r="E148" s="15" t="s">
        <v>3</v>
      </c>
    </row>
    <row r="149" spans="1:5" ht="70.5" customHeight="1">
      <c r="A149" s="47">
        <v>131</v>
      </c>
      <c r="B149" s="50" t="s">
        <v>73</v>
      </c>
      <c r="C149" s="15" t="s">
        <v>11</v>
      </c>
      <c r="D149" s="15">
        <v>538550</v>
      </c>
      <c r="E149" s="55" t="s">
        <v>1</v>
      </c>
    </row>
    <row r="150" spans="1:5" ht="70.5" customHeight="1">
      <c r="A150" s="49"/>
      <c r="B150" s="52"/>
      <c r="C150" s="15" t="s">
        <v>11</v>
      </c>
      <c r="D150" s="15">
        <v>92817</v>
      </c>
      <c r="E150" s="74"/>
    </row>
    <row r="151" spans="1:5" ht="86.25" customHeight="1">
      <c r="A151" s="14">
        <v>132</v>
      </c>
      <c r="B151" s="23" t="s">
        <v>74</v>
      </c>
      <c r="C151" s="15" t="s">
        <v>11</v>
      </c>
      <c r="D151" s="15">
        <v>1100000</v>
      </c>
      <c r="E151" s="15" t="s">
        <v>1</v>
      </c>
    </row>
    <row r="152" spans="1:5" ht="67.5" customHeight="1">
      <c r="A152" s="79" t="s">
        <v>162</v>
      </c>
      <c r="B152" s="79"/>
      <c r="C152" s="30">
        <f>SUM(C146:C151)</f>
        <v>0</v>
      </c>
      <c r="D152" s="30">
        <f>SUM(D146:D151)</f>
        <v>1967055</v>
      </c>
      <c r="E152" s="31"/>
    </row>
    <row r="153" spans="1:5" ht="67.5" customHeight="1">
      <c r="A153" s="75" t="s">
        <v>120</v>
      </c>
      <c r="B153" s="80"/>
      <c r="C153" s="80"/>
      <c r="D153" s="80"/>
      <c r="E153" s="81"/>
    </row>
    <row r="154" spans="1:5" ht="234.75" customHeight="1">
      <c r="A154" s="14">
        <v>134</v>
      </c>
      <c r="B154" s="23" t="s">
        <v>75</v>
      </c>
      <c r="C154" s="15" t="s">
        <v>11</v>
      </c>
      <c r="D154" s="15">
        <v>47409</v>
      </c>
      <c r="E154" s="15" t="s">
        <v>1</v>
      </c>
    </row>
    <row r="155" spans="1:5" ht="103.5" customHeight="1">
      <c r="A155" s="14">
        <v>135</v>
      </c>
      <c r="B155" s="23" t="s">
        <v>76</v>
      </c>
      <c r="C155" s="15" t="s">
        <v>11</v>
      </c>
      <c r="D155" s="15">
        <v>74714</v>
      </c>
      <c r="E155" s="15" t="s">
        <v>1</v>
      </c>
    </row>
    <row r="156" spans="1:5" ht="80.25" customHeight="1">
      <c r="A156" s="16">
        <v>136</v>
      </c>
      <c r="B156" s="23" t="s">
        <v>77</v>
      </c>
      <c r="C156" s="15" t="s">
        <v>11</v>
      </c>
      <c r="D156" s="15" t="s">
        <v>159</v>
      </c>
      <c r="E156" s="15" t="s">
        <v>1</v>
      </c>
    </row>
    <row r="157" spans="1:5" ht="108.75" customHeight="1">
      <c r="A157" s="14">
        <v>137</v>
      </c>
      <c r="B157" s="23" t="s">
        <v>78</v>
      </c>
      <c r="C157" s="15" t="s">
        <v>11</v>
      </c>
      <c r="D157" s="15" t="s">
        <v>194</v>
      </c>
      <c r="E157" s="15" t="s">
        <v>12</v>
      </c>
    </row>
    <row r="158" spans="1:5" ht="159.75" customHeight="1">
      <c r="A158" s="47">
        <v>141</v>
      </c>
      <c r="B158" s="53" t="s">
        <v>79</v>
      </c>
      <c r="C158" s="55" t="s">
        <v>11</v>
      </c>
      <c r="D158" s="55" t="s">
        <v>164</v>
      </c>
      <c r="E158" s="55" t="s">
        <v>10</v>
      </c>
    </row>
    <row r="159" spans="1:5" ht="159.75" customHeight="1">
      <c r="A159" s="48"/>
      <c r="B159" s="54"/>
      <c r="C159" s="56"/>
      <c r="D159" s="56"/>
      <c r="E159" s="56"/>
    </row>
    <row r="160" spans="1:5" ht="80.25" customHeight="1">
      <c r="A160" s="47">
        <v>145</v>
      </c>
      <c r="B160" s="53" t="s">
        <v>80</v>
      </c>
      <c r="C160" s="15" t="s">
        <v>11</v>
      </c>
      <c r="D160" s="15" t="s">
        <v>165</v>
      </c>
      <c r="E160" s="17" t="s">
        <v>1</v>
      </c>
    </row>
    <row r="161" spans="1:5" ht="80.25" customHeight="1">
      <c r="A161" s="49"/>
      <c r="B161" s="82"/>
      <c r="C161" s="15" t="s">
        <v>11</v>
      </c>
      <c r="D161" s="15">
        <v>25715</v>
      </c>
      <c r="E161" s="15" t="s">
        <v>2</v>
      </c>
    </row>
    <row r="162" spans="1:5" ht="135" customHeight="1">
      <c r="A162" s="16">
        <v>146</v>
      </c>
      <c r="B162" s="24" t="s">
        <v>81</v>
      </c>
      <c r="C162" s="15" t="s">
        <v>11</v>
      </c>
      <c r="D162" s="15" t="s">
        <v>159</v>
      </c>
      <c r="E162" s="17" t="s">
        <v>1</v>
      </c>
    </row>
    <row r="163" spans="1:5" ht="67.5" customHeight="1">
      <c r="A163" s="79" t="s">
        <v>163</v>
      </c>
      <c r="B163" s="79"/>
      <c r="C163" s="30">
        <f>SUM(C154:C162)</f>
        <v>0</v>
      </c>
      <c r="D163" s="30">
        <f>SUM(D154:D162)+25005</f>
        <v>172843</v>
      </c>
      <c r="E163" s="31"/>
    </row>
    <row r="164" spans="1:5" ht="67.5" customHeight="1">
      <c r="A164" s="75" t="s">
        <v>167</v>
      </c>
      <c r="B164" s="66"/>
      <c r="C164" s="66"/>
      <c r="D164" s="66"/>
      <c r="E164" s="67"/>
    </row>
    <row r="165" spans="1:5" ht="80.25" customHeight="1">
      <c r="A165" s="14">
        <v>147</v>
      </c>
      <c r="B165" s="46" t="s">
        <v>82</v>
      </c>
      <c r="C165" s="15" t="s">
        <v>11</v>
      </c>
      <c r="D165" s="15" t="s">
        <v>198</v>
      </c>
      <c r="E165" s="15" t="s">
        <v>1</v>
      </c>
    </row>
    <row r="166" spans="1:5" ht="80.25" customHeight="1">
      <c r="A166" s="47">
        <v>148</v>
      </c>
      <c r="B166" s="50" t="s">
        <v>83</v>
      </c>
      <c r="C166" s="15" t="s">
        <v>11</v>
      </c>
      <c r="D166" s="15">
        <v>8688</v>
      </c>
      <c r="E166" s="15" t="s">
        <v>2</v>
      </c>
    </row>
    <row r="167" spans="1:5" ht="80.25" customHeight="1">
      <c r="A167" s="48"/>
      <c r="B167" s="51"/>
      <c r="C167" s="15" t="s">
        <v>11</v>
      </c>
      <c r="D167" s="15" t="s">
        <v>198</v>
      </c>
      <c r="E167" s="55" t="s">
        <v>1</v>
      </c>
    </row>
    <row r="168" spans="1:5" ht="80.25" customHeight="1">
      <c r="A168" s="49"/>
      <c r="B168" s="52"/>
      <c r="C168" s="15" t="s">
        <v>11</v>
      </c>
      <c r="D168" s="15" t="s">
        <v>159</v>
      </c>
      <c r="E168" s="56"/>
    </row>
    <row r="169" spans="1:5" ht="103.5" customHeight="1">
      <c r="A169" s="14">
        <v>149</v>
      </c>
      <c r="B169" s="23" t="s">
        <v>84</v>
      </c>
      <c r="C169" s="15" t="s">
        <v>11</v>
      </c>
      <c r="D169" s="15" t="s">
        <v>198</v>
      </c>
      <c r="E169" s="15" t="s">
        <v>1</v>
      </c>
    </row>
    <row r="170" spans="1:5" ht="180" customHeight="1">
      <c r="A170" s="16">
        <v>150</v>
      </c>
      <c r="B170" s="24" t="s">
        <v>85</v>
      </c>
      <c r="C170" s="15" t="s">
        <v>11</v>
      </c>
      <c r="D170" s="15" t="s">
        <v>198</v>
      </c>
      <c r="E170" s="15" t="s">
        <v>1</v>
      </c>
    </row>
    <row r="171" spans="1:5" ht="80.25" customHeight="1">
      <c r="A171" s="47">
        <v>151</v>
      </c>
      <c r="B171" s="50" t="s">
        <v>86</v>
      </c>
      <c r="C171" s="15" t="s">
        <v>11</v>
      </c>
      <c r="D171" s="15" t="s">
        <v>198</v>
      </c>
      <c r="E171" s="55" t="s">
        <v>1</v>
      </c>
    </row>
    <row r="172" spans="1:5" ht="80.25" customHeight="1">
      <c r="A172" s="48"/>
      <c r="B172" s="51"/>
      <c r="C172" s="15" t="s">
        <v>11</v>
      </c>
      <c r="D172" s="15" t="s">
        <v>159</v>
      </c>
      <c r="E172" s="57"/>
    </row>
    <row r="173" spans="1:5" ht="80.25" customHeight="1">
      <c r="A173" s="49"/>
      <c r="B173" s="52"/>
      <c r="C173" s="15" t="s">
        <v>11</v>
      </c>
      <c r="D173" s="15" t="s">
        <v>147</v>
      </c>
      <c r="E173" s="56"/>
    </row>
    <row r="174" spans="1:5" ht="81" customHeight="1">
      <c r="A174" s="47">
        <v>152</v>
      </c>
      <c r="B174" s="53" t="s">
        <v>87</v>
      </c>
      <c r="C174" s="15" t="s">
        <v>11</v>
      </c>
      <c r="D174" s="15" t="s">
        <v>198</v>
      </c>
      <c r="E174" s="55" t="s">
        <v>1</v>
      </c>
    </row>
    <row r="175" spans="1:5" ht="81" customHeight="1">
      <c r="A175" s="48"/>
      <c r="B175" s="54"/>
      <c r="C175" s="15" t="s">
        <v>11</v>
      </c>
      <c r="D175" s="15" t="s">
        <v>159</v>
      </c>
      <c r="E175" s="57"/>
    </row>
    <row r="176" spans="1:5" ht="81" customHeight="1">
      <c r="A176" s="48"/>
      <c r="B176" s="54"/>
      <c r="C176" s="15" t="s">
        <v>11</v>
      </c>
      <c r="D176" s="15">
        <v>2163</v>
      </c>
      <c r="E176" s="56"/>
    </row>
    <row r="177" spans="1:5" ht="98.25" customHeight="1">
      <c r="A177" s="14">
        <v>153</v>
      </c>
      <c r="B177" s="42" t="s">
        <v>88</v>
      </c>
      <c r="C177" s="15" t="s">
        <v>11</v>
      </c>
      <c r="D177" s="15">
        <v>44156</v>
      </c>
      <c r="E177" s="19" t="s">
        <v>1</v>
      </c>
    </row>
    <row r="178" spans="1:5" ht="67.5" customHeight="1">
      <c r="A178" s="79" t="s">
        <v>168</v>
      </c>
      <c r="B178" s="79"/>
      <c r="C178" s="30">
        <f>SUM(C165:C177)</f>
        <v>0</v>
      </c>
      <c r="D178" s="30">
        <f>SUM(D165:D177)</f>
        <v>55007</v>
      </c>
      <c r="E178" s="31"/>
    </row>
    <row r="179" spans="1:5" ht="67.5" customHeight="1">
      <c r="A179" s="75" t="s">
        <v>169</v>
      </c>
      <c r="B179" s="66"/>
      <c r="C179" s="66"/>
      <c r="D179" s="66"/>
      <c r="E179" s="67"/>
    </row>
    <row r="180" spans="1:5" ht="67.5" customHeight="1">
      <c r="A180" s="79" t="s">
        <v>170</v>
      </c>
      <c r="B180" s="79"/>
      <c r="C180" s="30">
        <v>0</v>
      </c>
      <c r="D180" s="30">
        <v>0</v>
      </c>
      <c r="E180" s="31"/>
    </row>
    <row r="181" spans="1:5" ht="69" customHeight="1">
      <c r="A181" s="92" t="s">
        <v>189</v>
      </c>
      <c r="B181" s="92"/>
      <c r="C181" s="37">
        <f>SUM(C180,C178,C163,C152)</f>
        <v>0</v>
      </c>
      <c r="D181" s="37">
        <f>SUM(D180,D178,D163,D152)</f>
        <v>2194905</v>
      </c>
      <c r="E181" s="38"/>
    </row>
    <row r="182" spans="1:5" ht="67.5" customHeight="1">
      <c r="A182" s="93" t="s">
        <v>171</v>
      </c>
      <c r="B182" s="66"/>
      <c r="C182" s="66"/>
      <c r="D182" s="66"/>
      <c r="E182" s="67"/>
    </row>
    <row r="183" spans="1:5" ht="67.5" customHeight="1">
      <c r="A183" s="75" t="s">
        <v>156</v>
      </c>
      <c r="B183" s="66"/>
      <c r="C183" s="66"/>
      <c r="D183" s="66"/>
      <c r="E183" s="67"/>
    </row>
    <row r="184" spans="1:5" ht="57.75" customHeight="1">
      <c r="A184" s="47">
        <v>164</v>
      </c>
      <c r="B184" s="50" t="s">
        <v>89</v>
      </c>
      <c r="C184" s="15" t="s">
        <v>11</v>
      </c>
      <c r="D184" s="15">
        <v>424818</v>
      </c>
      <c r="E184" s="55" t="s">
        <v>1</v>
      </c>
    </row>
    <row r="185" spans="1:5" ht="57.75" customHeight="1">
      <c r="A185" s="48"/>
      <c r="B185" s="51"/>
      <c r="C185" s="15" t="s">
        <v>11</v>
      </c>
      <c r="D185" s="15">
        <v>137368</v>
      </c>
      <c r="E185" s="57"/>
    </row>
    <row r="186" spans="1:5" ht="57.75" customHeight="1">
      <c r="A186" s="49"/>
      <c r="B186" s="52"/>
      <c r="C186" s="15" t="s">
        <v>11</v>
      </c>
      <c r="D186" s="15">
        <v>86553</v>
      </c>
      <c r="E186" s="56"/>
    </row>
    <row r="187" spans="1:5" ht="87" customHeight="1">
      <c r="A187" s="14">
        <v>169</v>
      </c>
      <c r="B187" s="23" t="s">
        <v>90</v>
      </c>
      <c r="C187" s="15">
        <v>463100</v>
      </c>
      <c r="D187" s="15" t="s">
        <v>11</v>
      </c>
      <c r="E187" s="15" t="s">
        <v>1</v>
      </c>
    </row>
    <row r="188" spans="1:5" ht="68.25" customHeight="1">
      <c r="A188" s="79" t="s">
        <v>172</v>
      </c>
      <c r="B188" s="79"/>
      <c r="C188" s="30">
        <f>SUM(C184:C187)</f>
        <v>463100</v>
      </c>
      <c r="D188" s="30">
        <f>SUM(D184:D187)</f>
        <v>648739</v>
      </c>
      <c r="E188" s="31"/>
    </row>
    <row r="189" spans="1:5" ht="67.5" customHeight="1">
      <c r="A189" s="75" t="s">
        <v>173</v>
      </c>
      <c r="B189" s="66"/>
      <c r="C189" s="66"/>
      <c r="D189" s="66"/>
      <c r="E189" s="67"/>
    </row>
    <row r="190" spans="1:5" ht="116.25" customHeight="1">
      <c r="A190" s="14">
        <v>171</v>
      </c>
      <c r="B190" s="28" t="s">
        <v>91</v>
      </c>
      <c r="C190" s="15" t="s">
        <v>11</v>
      </c>
      <c r="D190" s="15" t="s">
        <v>174</v>
      </c>
      <c r="E190" s="15" t="s">
        <v>1</v>
      </c>
    </row>
    <row r="191" spans="1:5" ht="80.25" customHeight="1">
      <c r="A191" s="47">
        <v>173</v>
      </c>
      <c r="B191" s="71" t="s">
        <v>92</v>
      </c>
      <c r="C191" s="15" t="s">
        <v>11</v>
      </c>
      <c r="D191" s="15" t="s">
        <v>174</v>
      </c>
      <c r="E191" s="55" t="s">
        <v>1</v>
      </c>
    </row>
    <row r="192" spans="1:5" ht="80.25" customHeight="1">
      <c r="A192" s="48"/>
      <c r="B192" s="72"/>
      <c r="C192" s="15" t="s">
        <v>11</v>
      </c>
      <c r="D192" s="15">
        <v>34460</v>
      </c>
      <c r="E192" s="57"/>
    </row>
    <row r="193" spans="1:5" ht="80.25" customHeight="1">
      <c r="A193" s="49"/>
      <c r="B193" s="73"/>
      <c r="C193" s="15" t="s">
        <v>11</v>
      </c>
      <c r="D193" s="15" t="s">
        <v>175</v>
      </c>
      <c r="E193" s="56"/>
    </row>
    <row r="194" spans="1:5" ht="68.25" customHeight="1">
      <c r="A194" s="79" t="s">
        <v>176</v>
      </c>
      <c r="B194" s="79"/>
      <c r="C194" s="30">
        <f>SUM(C190:C193)</f>
        <v>0</v>
      </c>
      <c r="D194" s="30">
        <f>SUM(D190:D193)</f>
        <v>34460</v>
      </c>
      <c r="E194" s="31"/>
    </row>
    <row r="195" spans="1:5" ht="67.5" customHeight="1">
      <c r="A195" s="75" t="s">
        <v>177</v>
      </c>
      <c r="B195" s="66"/>
      <c r="C195" s="66"/>
      <c r="D195" s="66"/>
      <c r="E195" s="67"/>
    </row>
    <row r="196" spans="1:5" ht="67.5" customHeight="1">
      <c r="A196" s="79" t="s">
        <v>178</v>
      </c>
      <c r="B196" s="79"/>
      <c r="C196" s="30">
        <v>0</v>
      </c>
      <c r="D196" s="30">
        <v>0</v>
      </c>
      <c r="E196" s="31"/>
    </row>
    <row r="197" spans="1:5" ht="67.5" customHeight="1">
      <c r="A197" s="75" t="s">
        <v>179</v>
      </c>
      <c r="B197" s="66"/>
      <c r="C197" s="66"/>
      <c r="D197" s="66"/>
      <c r="E197" s="67"/>
    </row>
    <row r="198" spans="1:5" ht="164.25" customHeight="1">
      <c r="A198" s="16">
        <v>183</v>
      </c>
      <c r="B198" s="24" t="s">
        <v>93</v>
      </c>
      <c r="C198" s="15" t="s">
        <v>181</v>
      </c>
      <c r="D198" s="15" t="s">
        <v>14</v>
      </c>
      <c r="E198" s="15" t="s">
        <v>1</v>
      </c>
    </row>
    <row r="199" spans="1:5" ht="68.25" customHeight="1">
      <c r="A199" s="79" t="s">
        <v>180</v>
      </c>
      <c r="B199" s="79"/>
      <c r="C199" s="30">
        <f>SUM(C198:C198)</f>
        <v>0</v>
      </c>
      <c r="D199" s="30">
        <f>SUM(D198:D198)</f>
        <v>0</v>
      </c>
      <c r="E199" s="31"/>
    </row>
    <row r="200" spans="1:5" ht="67.5" customHeight="1">
      <c r="A200" s="75" t="s">
        <v>166</v>
      </c>
      <c r="B200" s="66"/>
      <c r="C200" s="66"/>
      <c r="D200" s="66"/>
      <c r="E200" s="67"/>
    </row>
    <row r="201" spans="1:5" ht="73.5" customHeight="1">
      <c r="A201" s="64">
        <v>189</v>
      </c>
      <c r="B201" s="50" t="s">
        <v>94</v>
      </c>
      <c r="C201" s="15" t="s">
        <v>11</v>
      </c>
      <c r="D201" s="15">
        <v>1458</v>
      </c>
      <c r="E201" s="60" t="s">
        <v>1</v>
      </c>
    </row>
    <row r="202" spans="1:5" ht="73.5" customHeight="1">
      <c r="A202" s="64"/>
      <c r="B202" s="51"/>
      <c r="C202" s="15" t="s">
        <v>11</v>
      </c>
      <c r="D202" s="15">
        <v>219937</v>
      </c>
      <c r="E202" s="60"/>
    </row>
    <row r="203" spans="1:5" ht="73.5" customHeight="1">
      <c r="A203" s="64"/>
      <c r="B203" s="51"/>
      <c r="C203" s="17" t="s">
        <v>11</v>
      </c>
      <c r="D203" s="17">
        <v>303228</v>
      </c>
      <c r="E203" s="20" t="s">
        <v>4</v>
      </c>
    </row>
    <row r="204" spans="1:5" ht="103.5" customHeight="1">
      <c r="A204" s="14">
        <v>190</v>
      </c>
      <c r="B204" s="23" t="s">
        <v>95</v>
      </c>
      <c r="C204" s="15" t="s">
        <v>11</v>
      </c>
      <c r="D204" s="15" t="s">
        <v>195</v>
      </c>
      <c r="E204" s="15" t="s">
        <v>1</v>
      </c>
    </row>
    <row r="205" spans="1:5" ht="79.5" customHeight="1">
      <c r="A205" s="47">
        <v>191</v>
      </c>
      <c r="B205" s="50" t="s">
        <v>96</v>
      </c>
      <c r="C205" s="15" t="s">
        <v>11</v>
      </c>
      <c r="D205" s="15" t="s">
        <v>196</v>
      </c>
      <c r="E205" s="55" t="s">
        <v>1</v>
      </c>
    </row>
    <row r="206" spans="1:5" ht="79.5" customHeight="1">
      <c r="A206" s="49"/>
      <c r="B206" s="52"/>
      <c r="C206" s="15" t="s">
        <v>11</v>
      </c>
      <c r="D206" s="15" t="s">
        <v>197</v>
      </c>
      <c r="E206" s="56"/>
    </row>
    <row r="207" spans="1:5" ht="164.25" customHeight="1">
      <c r="A207" s="14">
        <v>193</v>
      </c>
      <c r="B207" s="23" t="s">
        <v>97</v>
      </c>
      <c r="C207" s="15" t="s">
        <v>11</v>
      </c>
      <c r="D207" s="15">
        <v>178924</v>
      </c>
      <c r="E207" s="15" t="s">
        <v>1</v>
      </c>
    </row>
    <row r="208" spans="1:5" ht="54" customHeight="1">
      <c r="A208" s="64">
        <v>196</v>
      </c>
      <c r="B208" s="50" t="s">
        <v>98</v>
      </c>
      <c r="C208" s="15" t="s">
        <v>11</v>
      </c>
      <c r="D208" s="15">
        <v>459522</v>
      </c>
      <c r="E208" s="60" t="s">
        <v>1</v>
      </c>
    </row>
    <row r="209" spans="1:5" ht="54" customHeight="1">
      <c r="A209" s="64"/>
      <c r="B209" s="51"/>
      <c r="C209" s="15" t="s">
        <v>11</v>
      </c>
      <c r="D209" s="15">
        <v>1090</v>
      </c>
      <c r="E209" s="60"/>
    </row>
    <row r="210" spans="1:5" ht="54" customHeight="1">
      <c r="A210" s="64"/>
      <c r="B210" s="51"/>
      <c r="C210" s="15" t="s">
        <v>11</v>
      </c>
      <c r="D210" s="15">
        <v>535</v>
      </c>
      <c r="E210" s="60"/>
    </row>
    <row r="211" spans="1:5" ht="54" customHeight="1">
      <c r="A211" s="64"/>
      <c r="B211" s="51"/>
      <c r="C211" s="15" t="s">
        <v>11</v>
      </c>
      <c r="D211" s="15">
        <v>14416</v>
      </c>
      <c r="E211" s="60"/>
    </row>
    <row r="212" spans="1:5" ht="54" customHeight="1">
      <c r="A212" s="64"/>
      <c r="B212" s="51"/>
      <c r="C212" s="15">
        <v>10665</v>
      </c>
      <c r="D212" s="15">
        <v>1254</v>
      </c>
      <c r="E212" s="60"/>
    </row>
    <row r="213" spans="1:5" ht="54" customHeight="1">
      <c r="A213" s="64"/>
      <c r="B213" s="51"/>
      <c r="C213" s="15">
        <v>3190</v>
      </c>
      <c r="D213" s="15" t="s">
        <v>11</v>
      </c>
      <c r="E213" s="60"/>
    </row>
    <row r="214" spans="1:5" ht="54" customHeight="1">
      <c r="A214" s="64"/>
      <c r="B214" s="52"/>
      <c r="C214" s="15">
        <v>52289</v>
      </c>
      <c r="D214" s="15">
        <v>1980</v>
      </c>
      <c r="E214" s="60"/>
    </row>
    <row r="215" spans="1:5" ht="54" customHeight="1">
      <c r="A215" s="47">
        <v>197</v>
      </c>
      <c r="B215" s="71" t="s">
        <v>99</v>
      </c>
      <c r="C215" s="15" t="s">
        <v>11</v>
      </c>
      <c r="D215" s="15">
        <v>9720</v>
      </c>
      <c r="E215" s="55" t="s">
        <v>1</v>
      </c>
    </row>
    <row r="216" spans="1:5" ht="54" customHeight="1">
      <c r="A216" s="48"/>
      <c r="B216" s="72"/>
      <c r="C216" s="15" t="s">
        <v>11</v>
      </c>
      <c r="D216" s="15">
        <v>9720</v>
      </c>
      <c r="E216" s="57"/>
    </row>
    <row r="217" spans="1:5" ht="54" customHeight="1">
      <c r="A217" s="48"/>
      <c r="B217" s="72"/>
      <c r="C217" s="15" t="s">
        <v>11</v>
      </c>
      <c r="D217" s="15">
        <v>552</v>
      </c>
      <c r="E217" s="57"/>
    </row>
    <row r="218" spans="1:5" ht="54" customHeight="1">
      <c r="A218" s="48"/>
      <c r="B218" s="72"/>
      <c r="C218" s="15">
        <v>42359</v>
      </c>
      <c r="D218" s="15">
        <v>15480</v>
      </c>
      <c r="E218" s="57"/>
    </row>
    <row r="219" spans="1:5" ht="54" customHeight="1">
      <c r="A219" s="49"/>
      <c r="B219" s="73"/>
      <c r="C219" s="15" t="s">
        <v>11</v>
      </c>
      <c r="D219" s="15">
        <v>9150</v>
      </c>
      <c r="E219" s="56"/>
    </row>
    <row r="220" spans="1:5" ht="67.5" customHeight="1">
      <c r="A220" s="106" t="s">
        <v>190</v>
      </c>
      <c r="B220" s="107"/>
      <c r="C220" s="30">
        <f>SUM(C201:C219)</f>
        <v>108503</v>
      </c>
      <c r="D220" s="30">
        <f>SUM(D201:D219)</f>
        <v>1226966</v>
      </c>
      <c r="E220" s="31"/>
    </row>
    <row r="221" spans="1:5" ht="67.5" customHeight="1">
      <c r="A221" s="92" t="s">
        <v>191</v>
      </c>
      <c r="B221" s="92"/>
      <c r="C221" s="37">
        <f>SUM(C220,C199,C196,C194,C188)</f>
        <v>571603</v>
      </c>
      <c r="D221" s="37">
        <f>SUM(D220,D199,D196,D194,D188)</f>
        <v>1910165</v>
      </c>
      <c r="E221" s="38"/>
    </row>
    <row r="222" spans="1:5" ht="67.5" customHeight="1">
      <c r="A222" s="97" t="s">
        <v>192</v>
      </c>
      <c r="B222" s="97"/>
      <c r="C222" s="39">
        <f>SUM(C221,C181,C143,C128,C51,C16)</f>
        <v>2450149</v>
      </c>
      <c r="D222" s="39">
        <f>SUM(D221,D181,D143,D128,D51,D16)</f>
        <v>15777291</v>
      </c>
      <c r="E222" s="40"/>
    </row>
    <row r="223" spans="1:5" ht="67.5" customHeight="1">
      <c r="A223" s="108" t="s">
        <v>199</v>
      </c>
      <c r="B223" s="108"/>
      <c r="C223" s="109">
        <f>SUM(C222,D222)</f>
        <v>18227440</v>
      </c>
      <c r="D223" s="110"/>
      <c r="E223" s="45"/>
    </row>
    <row r="224" spans="1:5" ht="118.5" customHeight="1">
      <c r="A224" s="98" t="s">
        <v>202</v>
      </c>
      <c r="B224" s="99"/>
      <c r="C224" s="99"/>
      <c r="D224" s="99"/>
      <c r="E224" s="99"/>
    </row>
    <row r="225" ht="90" customHeight="1"/>
  </sheetData>
  <sheetProtection/>
  <autoFilter ref="A4:E224"/>
  <mergeCells count="187">
    <mergeCell ref="A32:A33"/>
    <mergeCell ref="B32:B33"/>
    <mergeCell ref="D82:D83"/>
    <mergeCell ref="C82:C83"/>
    <mergeCell ref="C125:C126"/>
    <mergeCell ref="E125:E126"/>
    <mergeCell ref="B79:B81"/>
    <mergeCell ref="E84:E86"/>
    <mergeCell ref="A48:A49"/>
    <mergeCell ref="C117:C118"/>
    <mergeCell ref="A16:B16"/>
    <mergeCell ref="A50:B50"/>
    <mergeCell ref="A57:E57"/>
    <mergeCell ref="A101:E101"/>
    <mergeCell ref="A102:E102"/>
    <mergeCell ref="A180:B180"/>
    <mergeCell ref="A153:E153"/>
    <mergeCell ref="A152:B152"/>
    <mergeCell ref="A163:B163"/>
    <mergeCell ref="A164:E164"/>
    <mergeCell ref="A224:E224"/>
    <mergeCell ref="A5:E5"/>
    <mergeCell ref="A6:E6"/>
    <mergeCell ref="A39:B39"/>
    <mergeCell ref="A40:E40"/>
    <mergeCell ref="A220:B220"/>
    <mergeCell ref="A51:B51"/>
    <mergeCell ref="A128:B128"/>
    <mergeCell ref="A223:B223"/>
    <mergeCell ref="C223:D223"/>
    <mergeCell ref="A205:A206"/>
    <mergeCell ref="A200:E200"/>
    <mergeCell ref="E205:E206"/>
    <mergeCell ref="A77:B77"/>
    <mergeCell ref="A122:B122"/>
    <mergeCell ref="A221:B221"/>
    <mergeCell ref="A195:E195"/>
    <mergeCell ref="A196:B196"/>
    <mergeCell ref="E184:E186"/>
    <mergeCell ref="A142:B142"/>
    <mergeCell ref="A8:A9"/>
    <mergeCell ref="A3:A4"/>
    <mergeCell ref="B10:B11"/>
    <mergeCell ref="A222:B222"/>
    <mergeCell ref="A197:E197"/>
    <mergeCell ref="A199:B199"/>
    <mergeCell ref="A182:E182"/>
    <mergeCell ref="A183:E183"/>
    <mergeCell ref="A52:E52"/>
    <mergeCell ref="A55:B55"/>
    <mergeCell ref="A1:E1"/>
    <mergeCell ref="A12:B12"/>
    <mergeCell ref="A13:E13"/>
    <mergeCell ref="A15:B15"/>
    <mergeCell ref="A17:E17"/>
    <mergeCell ref="B8:B9"/>
    <mergeCell ref="A10:A11"/>
    <mergeCell ref="E3:E4"/>
    <mergeCell ref="B3:B4"/>
    <mergeCell ref="D3:D4"/>
    <mergeCell ref="A144:E144"/>
    <mergeCell ref="A160:A161"/>
    <mergeCell ref="B166:B168"/>
    <mergeCell ref="A179:E179"/>
    <mergeCell ref="A171:A173"/>
    <mergeCell ref="A145:E145"/>
    <mergeCell ref="A146:A147"/>
    <mergeCell ref="C146:C147"/>
    <mergeCell ref="E167:E168"/>
    <mergeCell ref="A143:B143"/>
    <mergeCell ref="A184:A186"/>
    <mergeCell ref="A178:B178"/>
    <mergeCell ref="B160:B161"/>
    <mergeCell ref="A121:B121"/>
    <mergeCell ref="A194:B194"/>
    <mergeCell ref="A181:B181"/>
    <mergeCell ref="A188:B188"/>
    <mergeCell ref="A189:E189"/>
    <mergeCell ref="A129:E129"/>
    <mergeCell ref="A130:E130"/>
    <mergeCell ref="A215:A219"/>
    <mergeCell ref="B215:B219"/>
    <mergeCell ref="E215:E219"/>
    <mergeCell ref="A191:A193"/>
    <mergeCell ref="B191:B193"/>
    <mergeCell ref="E191:E193"/>
    <mergeCell ref="E208:E214"/>
    <mergeCell ref="B201:B203"/>
    <mergeCell ref="A208:A214"/>
    <mergeCell ref="E201:E202"/>
    <mergeCell ref="B208:B214"/>
    <mergeCell ref="B205:B206"/>
    <mergeCell ref="A201:A203"/>
    <mergeCell ref="C3:C4"/>
    <mergeCell ref="E171:E173"/>
    <mergeCell ref="B171:B173"/>
    <mergeCell ref="E146:E147"/>
    <mergeCell ref="B48:B49"/>
    <mergeCell ref="E35:E36"/>
    <mergeCell ref="E8:E9"/>
    <mergeCell ref="B19:B22"/>
    <mergeCell ref="A18:E18"/>
    <mergeCell ref="A23:A27"/>
    <mergeCell ref="A111:A113"/>
    <mergeCell ref="A90:B90"/>
    <mergeCell ref="A91:E91"/>
    <mergeCell ref="A100:B100"/>
    <mergeCell ref="A103:A105"/>
    <mergeCell ref="A56:E56"/>
    <mergeCell ref="E58:E61"/>
    <mergeCell ref="B23:B27"/>
    <mergeCell ref="B103:B105"/>
    <mergeCell ref="E82:E83"/>
    <mergeCell ref="B63:B64"/>
    <mergeCell ref="E10:E11"/>
    <mergeCell ref="B87:B88"/>
    <mergeCell ref="E103:E105"/>
    <mergeCell ref="B82:B83"/>
    <mergeCell ref="E23:E25"/>
    <mergeCell ref="A19:A22"/>
    <mergeCell ref="B84:B86"/>
    <mergeCell ref="A72:B72"/>
    <mergeCell ref="A73:E73"/>
    <mergeCell ref="E19:E22"/>
    <mergeCell ref="A166:A168"/>
    <mergeCell ref="A125:A126"/>
    <mergeCell ref="E41:E43"/>
    <mergeCell ref="E32:E33"/>
    <mergeCell ref="E106:E107"/>
    <mergeCell ref="A133:E133"/>
    <mergeCell ref="A132:B132"/>
    <mergeCell ref="B117:B118"/>
    <mergeCell ref="B158:B159"/>
    <mergeCell ref="B125:B126"/>
    <mergeCell ref="D146:D147"/>
    <mergeCell ref="B146:B147"/>
    <mergeCell ref="A123:E123"/>
    <mergeCell ref="D125:D126"/>
    <mergeCell ref="E137:E139"/>
    <mergeCell ref="A137:A139"/>
    <mergeCell ref="B149:B150"/>
    <mergeCell ref="E87:E88"/>
    <mergeCell ref="D58:D61"/>
    <mergeCell ref="B184:B186"/>
    <mergeCell ref="B106:B107"/>
    <mergeCell ref="B109:B110"/>
    <mergeCell ref="E174:E176"/>
    <mergeCell ref="A127:B127"/>
    <mergeCell ref="A149:A150"/>
    <mergeCell ref="B34:B36"/>
    <mergeCell ref="E158:E159"/>
    <mergeCell ref="D158:D159"/>
    <mergeCell ref="C158:C159"/>
    <mergeCell ref="A158:A159"/>
    <mergeCell ref="B137:B139"/>
    <mergeCell ref="E149:E150"/>
    <mergeCell ref="A78:E78"/>
    <mergeCell ref="B111:B113"/>
    <mergeCell ref="A116:E116"/>
    <mergeCell ref="A65:B65"/>
    <mergeCell ref="A106:A107"/>
    <mergeCell ref="A96:A98"/>
    <mergeCell ref="E117:E118"/>
    <mergeCell ref="E111:E113"/>
    <mergeCell ref="D117:D118"/>
    <mergeCell ref="A109:A110"/>
    <mergeCell ref="A117:A118"/>
    <mergeCell ref="A41:A43"/>
    <mergeCell ref="B96:B98"/>
    <mergeCell ref="A87:A88"/>
    <mergeCell ref="A79:A81"/>
    <mergeCell ref="A66:E66"/>
    <mergeCell ref="A70:B70"/>
    <mergeCell ref="A71:E71"/>
    <mergeCell ref="A82:A83"/>
    <mergeCell ref="A63:A64"/>
    <mergeCell ref="A76:B76"/>
    <mergeCell ref="A34:A36"/>
    <mergeCell ref="A84:A86"/>
    <mergeCell ref="B41:B43"/>
    <mergeCell ref="A174:A176"/>
    <mergeCell ref="B174:B176"/>
    <mergeCell ref="E48:E49"/>
    <mergeCell ref="E79:E81"/>
    <mergeCell ref="E63:E64"/>
    <mergeCell ref="E109:E110"/>
    <mergeCell ref="A53:E5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5" r:id="rId1"/>
  <rowBreaks count="27" manualBreakCount="27">
    <brk id="12" max="255" man="1"/>
    <brk id="22" max="255" man="1"/>
    <brk id="31" max="255" man="1"/>
    <brk id="39" max="255" man="1"/>
    <brk id="47" max="255" man="1"/>
    <brk id="55" max="255" man="1"/>
    <brk id="65" max="5" man="1"/>
    <brk id="72" max="255" man="1"/>
    <brk id="77" max="255" man="1"/>
    <brk id="83" max="255" man="1"/>
    <brk id="90" max="255" man="1"/>
    <brk id="98" max="5" man="1"/>
    <brk id="107" max="255" man="1"/>
    <brk id="115" max="255" man="1"/>
    <brk id="124" max="255" man="1"/>
    <brk id="132" max="255" man="1"/>
    <brk id="139" max="255" man="1"/>
    <brk id="143" max="255" man="1"/>
    <brk id="150" max="255" man="1"/>
    <brk id="157" max="255" man="1"/>
    <brk id="165" max="255" man="1"/>
    <brk id="173" max="255" man="1"/>
    <brk id="181" max="255" man="1"/>
    <brk id="190" max="255" man="1"/>
    <brk id="199" max="255" man="1"/>
    <brk id="207" max="255" man="1"/>
    <brk id="2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2022-02-16T09:23:23Z</dcterms:created>
  <dcterms:modified xsi:type="dcterms:W3CDTF">2022-02-17T02:39:06Z</dcterms:modified>
  <cp:category/>
  <cp:version/>
  <cp:contentType/>
  <cp:contentStatus/>
</cp:coreProperties>
</file>