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-flsv-002\出入国在留管理庁\情報分析官\統計第一係\令和4年度\04 各種統計\03 報道発表\04 在留外国人数\令和4年12月末\01 報道発表資料\03 セット版\ALAYA用\"/>
    </mc:Choice>
  </mc:AlternateContent>
  <bookViews>
    <workbookView xWindow="-15" yWindow="0" windowWidth="19245" windowHeight="8655"/>
  </bookViews>
  <sheets>
    <sheet name="第１表 " sheetId="27" r:id="rId1"/>
    <sheet name="第２表" sheetId="24" r:id="rId2"/>
    <sheet name="第２－１，２図" sheetId="16" r:id="rId3"/>
    <sheet name="第３表，３図 " sheetId="26" r:id="rId4"/>
    <sheet name="第４表" sheetId="3" r:id="rId5"/>
    <sheet name="第５表" sheetId="25" r:id="rId6"/>
  </sheets>
  <definedNames>
    <definedName name="_xlnm._FilterDatabase" localSheetId="0" hidden="1">'第１表 '!#REF!</definedName>
    <definedName name="_xlnm._FilterDatabase" localSheetId="2" hidden="1">'第２－１，２図'!#REF!</definedName>
    <definedName name="_xlnm._FilterDatabase" localSheetId="3" hidden="1">'第３表，３図 '!#REF!</definedName>
    <definedName name="_xlnm._FilterDatabase" localSheetId="4" hidden="1">第４表!$A$5:$L$5</definedName>
    <definedName name="_xlnm._FilterDatabase" localSheetId="5" hidden="1">第５表!#REF!</definedName>
    <definedName name="_xlnm.Print_Area" localSheetId="0">'第１表 '!$A$1:$P$81</definedName>
    <definedName name="_xlnm.Print_Area" localSheetId="2">'第２－１，２図'!$A$1:$L$41</definedName>
    <definedName name="_xlnm.Print_Area" localSheetId="1">第２表!$A$1:$L$61</definedName>
    <definedName name="_xlnm.Print_Area" localSheetId="3">'第３表，３図 '!$A$1:$O$46</definedName>
    <definedName name="_xlnm.Print_Area" localSheetId="4">第４表!$A$1:$L$54</definedName>
    <definedName name="_xlnm.Print_Area" localSheetId="5">第５表!$A$1:$O$46</definedName>
  </definedNames>
  <calcPr calcId="162913"/>
</workbook>
</file>

<file path=xl/calcChain.xml><?xml version="1.0" encoding="utf-8"?>
<calcChain xmlns="http://schemas.openxmlformats.org/spreadsheetml/2006/main">
  <c r="O18" i="27" l="1"/>
  <c r="N18" i="27"/>
  <c r="O17" i="27"/>
  <c r="N17" i="27"/>
  <c r="O16" i="27"/>
  <c r="N16" i="27"/>
  <c r="O15" i="27"/>
  <c r="N15" i="27"/>
  <c r="O14" i="27"/>
  <c r="N14" i="27"/>
  <c r="O13" i="27"/>
  <c r="N13" i="27"/>
  <c r="O12" i="27"/>
  <c r="N12" i="27"/>
  <c r="O11" i="27"/>
  <c r="N11" i="27"/>
  <c r="O10" i="27"/>
  <c r="N10" i="27"/>
  <c r="O9" i="27"/>
  <c r="N9" i="27"/>
  <c r="O8" i="27"/>
  <c r="N8" i="27"/>
  <c r="O7" i="27"/>
  <c r="N7" i="27"/>
  <c r="K53" i="3" l="1"/>
  <c r="K47" i="3"/>
  <c r="K38" i="3"/>
  <c r="K29" i="3"/>
  <c r="K22" i="3"/>
  <c r="K7" i="3"/>
  <c r="K5" i="3"/>
  <c r="J37" i="3"/>
  <c r="J12" i="3"/>
  <c r="J9" i="3"/>
  <c r="J6" i="3"/>
  <c r="K59" i="24" l="1"/>
  <c r="K52" i="24"/>
  <c r="K36" i="24"/>
  <c r="K23" i="24"/>
  <c r="K56" i="24"/>
  <c r="J59" i="24"/>
  <c r="K37" i="24"/>
  <c r="K24" i="24"/>
  <c r="K30" i="24"/>
  <c r="J29" i="24"/>
  <c r="J50" i="24"/>
  <c r="J54" i="24"/>
  <c r="J37" i="24"/>
  <c r="J28" i="24"/>
  <c r="J24" i="24"/>
  <c r="J23" i="24"/>
  <c r="J22" i="24"/>
  <c r="J20" i="24"/>
  <c r="J52" i="24" l="1"/>
  <c r="K6" i="3" l="1"/>
  <c r="K21" i="3"/>
  <c r="J11" i="3"/>
  <c r="J10" i="3"/>
  <c r="J8" i="3"/>
  <c r="J7" i="3"/>
  <c r="K52" i="3" l="1"/>
  <c r="K51" i="3"/>
  <c r="K50" i="3"/>
  <c r="K49" i="3"/>
  <c r="K48" i="3"/>
  <c r="K46" i="3"/>
  <c r="K45" i="3"/>
  <c r="K43" i="3"/>
  <c r="K44" i="3"/>
  <c r="K42" i="3"/>
  <c r="K41" i="3"/>
  <c r="K39" i="3"/>
  <c r="K40" i="3"/>
  <c r="K37" i="3"/>
  <c r="K36" i="3"/>
  <c r="K35" i="3"/>
  <c r="K33" i="3"/>
  <c r="K32" i="3"/>
  <c r="K34" i="3"/>
  <c r="K31" i="3"/>
  <c r="K30" i="3"/>
  <c r="K28" i="3"/>
  <c r="K27" i="3"/>
  <c r="K26" i="3"/>
  <c r="K25" i="3"/>
  <c r="K24" i="3"/>
  <c r="K23" i="3"/>
  <c r="K20" i="3"/>
  <c r="K19" i="3"/>
  <c r="K18" i="3"/>
  <c r="K16" i="3"/>
  <c r="K17" i="3"/>
  <c r="K15" i="3"/>
  <c r="K14" i="3"/>
  <c r="K13" i="3"/>
  <c r="K12" i="3"/>
  <c r="K11" i="3"/>
  <c r="K10" i="3"/>
  <c r="K9" i="3"/>
  <c r="K8" i="3"/>
  <c r="K58" i="24"/>
  <c r="K57" i="24"/>
  <c r="K55" i="24"/>
  <c r="K54" i="24"/>
  <c r="K53" i="24"/>
  <c r="K51" i="24"/>
  <c r="K50" i="24"/>
  <c r="K49" i="24"/>
  <c r="K48" i="24"/>
  <c r="K47" i="24"/>
  <c r="K46" i="24"/>
  <c r="K45" i="24"/>
  <c r="K44" i="24"/>
  <c r="K43" i="24"/>
  <c r="K42" i="24"/>
  <c r="K41" i="24"/>
  <c r="K40" i="24"/>
  <c r="K39" i="24"/>
  <c r="K38" i="24"/>
  <c r="K35" i="24"/>
  <c r="K34" i="24"/>
  <c r="K33" i="24"/>
  <c r="K32" i="24"/>
  <c r="K31" i="24"/>
  <c r="K29" i="24"/>
  <c r="K28" i="24"/>
  <c r="K27" i="24"/>
  <c r="K26" i="24"/>
  <c r="K25" i="24"/>
  <c r="K22" i="24"/>
  <c r="K21" i="24"/>
  <c r="K20" i="24"/>
  <c r="J58" i="24"/>
  <c r="J57" i="24"/>
  <c r="J56" i="24"/>
  <c r="J55" i="24"/>
  <c r="J53" i="24"/>
  <c r="J51" i="24"/>
  <c r="J49" i="24"/>
  <c r="J48" i="24"/>
  <c r="J47" i="24"/>
  <c r="J46" i="24"/>
  <c r="J45" i="24"/>
  <c r="J44" i="24"/>
  <c r="J43" i="24"/>
  <c r="J42" i="24"/>
  <c r="J41" i="24"/>
  <c r="J40" i="24"/>
  <c r="J39" i="24"/>
  <c r="J38" i="24"/>
  <c r="J36" i="24"/>
  <c r="J35" i="24"/>
  <c r="J34" i="24"/>
  <c r="J33" i="24"/>
  <c r="J32" i="24"/>
  <c r="J31" i="24"/>
  <c r="J30" i="24"/>
  <c r="J27" i="24"/>
  <c r="J26" i="24"/>
  <c r="J25" i="24"/>
  <c r="J21" i="24"/>
  <c r="H6" i="3" l="1"/>
  <c r="H7" i="3"/>
  <c r="H8" i="3"/>
  <c r="H9" i="3"/>
  <c r="H10" i="3"/>
  <c r="H11" i="3"/>
  <c r="H12" i="3"/>
  <c r="H13" i="3"/>
  <c r="H14" i="3"/>
  <c r="H15" i="3"/>
  <c r="H17" i="3"/>
  <c r="H16" i="3"/>
  <c r="H18" i="3"/>
  <c r="H19" i="3"/>
  <c r="H20" i="3"/>
  <c r="H21" i="3"/>
  <c r="H22" i="3"/>
  <c r="H23" i="3"/>
  <c r="H24" i="3"/>
  <c r="H25" i="3"/>
  <c r="H26" i="3"/>
  <c r="H27" i="3"/>
  <c r="H29" i="3"/>
  <c r="H31" i="3"/>
  <c r="H28" i="3"/>
  <c r="H30" i="3"/>
  <c r="H32" i="3"/>
  <c r="H34" i="3"/>
  <c r="H33" i="3"/>
  <c r="H35" i="3"/>
  <c r="H36" i="3"/>
  <c r="H38" i="3"/>
  <c r="H40" i="3"/>
  <c r="H37" i="3"/>
  <c r="H39" i="3"/>
  <c r="H42" i="3"/>
  <c r="H41" i="3"/>
  <c r="H45" i="3"/>
  <c r="H43" i="3"/>
  <c r="H44" i="3"/>
  <c r="H46" i="3"/>
  <c r="H47" i="3"/>
  <c r="H48" i="3"/>
  <c r="H49" i="3"/>
  <c r="H51" i="3"/>
  <c r="H50" i="3"/>
  <c r="H52" i="3"/>
  <c r="H53" i="3"/>
  <c r="H5" i="3"/>
  <c r="F6" i="3"/>
  <c r="F7" i="3"/>
  <c r="F8" i="3"/>
  <c r="F9" i="3"/>
  <c r="F10" i="3"/>
  <c r="F11" i="3"/>
  <c r="F12" i="3"/>
  <c r="F13" i="3"/>
  <c r="F14" i="3"/>
  <c r="F15" i="3"/>
  <c r="F17" i="3"/>
  <c r="F16" i="3"/>
  <c r="F18" i="3"/>
  <c r="F19" i="3"/>
  <c r="F20" i="3"/>
  <c r="F21" i="3"/>
  <c r="F22" i="3"/>
  <c r="F23" i="3"/>
  <c r="F24" i="3"/>
  <c r="F25" i="3"/>
  <c r="F26" i="3"/>
  <c r="F27" i="3"/>
  <c r="F29" i="3"/>
  <c r="F31" i="3"/>
  <c r="F28" i="3"/>
  <c r="F30" i="3"/>
  <c r="F32" i="3"/>
  <c r="F34" i="3"/>
  <c r="F33" i="3"/>
  <c r="F35" i="3"/>
  <c r="F36" i="3"/>
  <c r="F38" i="3"/>
  <c r="F40" i="3"/>
  <c r="F37" i="3"/>
  <c r="F39" i="3"/>
  <c r="F42" i="3"/>
  <c r="F41" i="3"/>
  <c r="F45" i="3"/>
  <c r="F43" i="3"/>
  <c r="F44" i="3"/>
  <c r="F46" i="3"/>
  <c r="F47" i="3"/>
  <c r="F48" i="3"/>
  <c r="F49" i="3"/>
  <c r="F51" i="3"/>
  <c r="F50" i="3"/>
  <c r="F52" i="3"/>
  <c r="F53" i="3"/>
  <c r="F5" i="3"/>
  <c r="D6" i="3"/>
  <c r="D7" i="3"/>
  <c r="D8" i="3"/>
  <c r="D9" i="3"/>
  <c r="D10" i="3"/>
  <c r="D11" i="3"/>
  <c r="D12" i="3"/>
  <c r="D13" i="3"/>
  <c r="D14" i="3"/>
  <c r="D15" i="3"/>
  <c r="D17" i="3"/>
  <c r="D16" i="3"/>
  <c r="D18" i="3"/>
  <c r="D19" i="3"/>
  <c r="D20" i="3"/>
  <c r="D21" i="3"/>
  <c r="D22" i="3"/>
  <c r="D23" i="3"/>
  <c r="D24" i="3"/>
  <c r="D25" i="3"/>
  <c r="D26" i="3"/>
  <c r="D27" i="3"/>
  <c r="D29" i="3"/>
  <c r="D31" i="3"/>
  <c r="D28" i="3"/>
  <c r="D30" i="3"/>
  <c r="D32" i="3"/>
  <c r="D34" i="3"/>
  <c r="D33" i="3"/>
  <c r="D35" i="3"/>
  <c r="D36" i="3"/>
  <c r="D38" i="3"/>
  <c r="D40" i="3"/>
  <c r="D37" i="3"/>
  <c r="D39" i="3"/>
  <c r="D42" i="3"/>
  <c r="D41" i="3"/>
  <c r="D45" i="3"/>
  <c r="D43" i="3"/>
  <c r="D44" i="3"/>
  <c r="D46" i="3"/>
  <c r="D47" i="3"/>
  <c r="D48" i="3"/>
  <c r="D49" i="3"/>
  <c r="D51" i="3"/>
  <c r="D50" i="3"/>
  <c r="D52" i="3"/>
  <c r="D53" i="3"/>
  <c r="D5" i="3"/>
  <c r="K19" i="24" l="1"/>
  <c r="J13" i="3" l="1"/>
  <c r="J14" i="3"/>
  <c r="J15" i="3"/>
  <c r="J16" i="3"/>
  <c r="J17" i="3"/>
  <c r="J18" i="3"/>
  <c r="J20" i="3"/>
  <c r="J19" i="3"/>
  <c r="J21" i="3"/>
  <c r="J22" i="3"/>
  <c r="J23" i="3"/>
  <c r="J24" i="3"/>
  <c r="J25" i="3"/>
  <c r="J26" i="3"/>
  <c r="J27" i="3"/>
  <c r="J29" i="3"/>
  <c r="J31" i="3"/>
  <c r="J28" i="3"/>
  <c r="J32" i="3"/>
  <c r="J30" i="3"/>
  <c r="J33" i="3"/>
  <c r="J34" i="3"/>
  <c r="J35" i="3"/>
  <c r="J38" i="3"/>
  <c r="J40" i="3"/>
  <c r="J36" i="3"/>
  <c r="J39" i="3"/>
  <c r="J41" i="3"/>
  <c r="J42" i="3"/>
  <c r="J45" i="3"/>
  <c r="J43" i="3"/>
  <c r="J44" i="3"/>
  <c r="J47" i="3"/>
  <c r="J46" i="3"/>
  <c r="J48" i="3"/>
  <c r="J49" i="3"/>
  <c r="J51" i="3"/>
  <c r="J50" i="3"/>
  <c r="J52" i="3"/>
  <c r="J53" i="3"/>
  <c r="J5" i="3"/>
  <c r="J19" i="24"/>
</calcChain>
</file>

<file path=xl/sharedStrings.xml><?xml version="1.0" encoding="utf-8"?>
<sst xmlns="http://schemas.openxmlformats.org/spreadsheetml/2006/main" count="244" uniqueCount="179">
  <si>
    <t>その他</t>
    <rPh sb="2" eb="3">
      <t>タ</t>
    </rPh>
    <phoneticPr fontId="6"/>
  </si>
  <si>
    <t>東京都</t>
    <rPh sb="2" eb="3">
      <t>ト</t>
    </rPh>
    <phoneticPr fontId="11"/>
  </si>
  <si>
    <t>大阪府</t>
    <rPh sb="2" eb="3">
      <t>フ</t>
    </rPh>
    <phoneticPr fontId="11"/>
  </si>
  <si>
    <t>愛知県</t>
    <rPh sb="2" eb="3">
      <t>ケン</t>
    </rPh>
    <phoneticPr fontId="11"/>
  </si>
  <si>
    <t>神奈川県</t>
    <rPh sb="0" eb="3">
      <t>カナガワ</t>
    </rPh>
    <rPh sb="3" eb="4">
      <t>ケン</t>
    </rPh>
    <phoneticPr fontId="11"/>
  </si>
  <si>
    <t>埼玉県</t>
    <rPh sb="2" eb="3">
      <t>ケン</t>
    </rPh>
    <phoneticPr fontId="11"/>
  </si>
  <si>
    <t>千葉県</t>
    <rPh sb="2" eb="3">
      <t>ケン</t>
    </rPh>
    <phoneticPr fontId="11"/>
  </si>
  <si>
    <t>兵庫県</t>
    <rPh sb="2" eb="3">
      <t>ケン</t>
    </rPh>
    <phoneticPr fontId="11"/>
  </si>
  <si>
    <t>静岡県</t>
    <rPh sb="2" eb="3">
      <t>ケン</t>
    </rPh>
    <phoneticPr fontId="11"/>
  </si>
  <si>
    <t>福岡県</t>
    <rPh sb="2" eb="3">
      <t>ケン</t>
    </rPh>
    <phoneticPr fontId="11"/>
  </si>
  <si>
    <t>茨城県</t>
    <rPh sb="2" eb="3">
      <t>ケン</t>
    </rPh>
    <phoneticPr fontId="11"/>
  </si>
  <si>
    <t>中国</t>
    <rPh sb="0" eb="2">
      <t>チュウゴク</t>
    </rPh>
    <phoneticPr fontId="6"/>
  </si>
  <si>
    <t>米国</t>
    <rPh sb="0" eb="2">
      <t>ベイコク</t>
    </rPh>
    <phoneticPr fontId="6"/>
  </si>
  <si>
    <t>ブラジル</t>
  </si>
  <si>
    <t>構成比
(%)</t>
  </si>
  <si>
    <t>台湾</t>
    <rPh sb="0" eb="2">
      <t>タイワン</t>
    </rPh>
    <phoneticPr fontId="6"/>
  </si>
  <si>
    <t>国籍・地域</t>
    <rPh sb="0" eb="2">
      <t>コクセキ</t>
    </rPh>
    <rPh sb="3" eb="5">
      <t>チイキ</t>
    </rPh>
    <phoneticPr fontId="6"/>
  </si>
  <si>
    <t>ネパール</t>
  </si>
  <si>
    <t>(2013)</t>
  </si>
  <si>
    <t>平成24年末</t>
    <rPh sb="5" eb="6">
      <t>マツ</t>
    </rPh>
    <phoneticPr fontId="6"/>
  </si>
  <si>
    <t>平成25年末</t>
    <rPh sb="5" eb="6">
      <t>マツ</t>
    </rPh>
    <phoneticPr fontId="6"/>
  </si>
  <si>
    <t>構成比
(%)</t>
    <rPh sb="0" eb="3">
      <t>コウセイヒ</t>
    </rPh>
    <phoneticPr fontId="6"/>
  </si>
  <si>
    <t>対前年末
増減率
(%)</t>
    <rPh sb="0" eb="1">
      <t>タイ</t>
    </rPh>
    <rPh sb="1" eb="3">
      <t>ゼンネン</t>
    </rPh>
    <rPh sb="3" eb="4">
      <t>マツ</t>
    </rPh>
    <rPh sb="5" eb="7">
      <t>ゾウゲン</t>
    </rPh>
    <rPh sb="7" eb="8">
      <t>リツ</t>
    </rPh>
    <phoneticPr fontId="11"/>
  </si>
  <si>
    <t>対前年末
増減率
(%)</t>
    <rPh sb="0" eb="1">
      <t>タイ</t>
    </rPh>
    <rPh sb="1" eb="3">
      <t>ゼンネン</t>
    </rPh>
    <rPh sb="3" eb="4">
      <t>マツ</t>
    </rPh>
    <rPh sb="5" eb="7">
      <t>ゾウゲン</t>
    </rPh>
    <rPh sb="7" eb="8">
      <t>リツ</t>
    </rPh>
    <phoneticPr fontId="6"/>
  </si>
  <si>
    <t>技能実習</t>
    <rPh sb="0" eb="2">
      <t>ギノウ</t>
    </rPh>
    <rPh sb="2" eb="4">
      <t>ジッシュウ</t>
    </rPh>
    <phoneticPr fontId="11"/>
  </si>
  <si>
    <t>平成26年末</t>
    <rPh sb="5" eb="6">
      <t>マツ</t>
    </rPh>
    <phoneticPr fontId="6"/>
  </si>
  <si>
    <t>(2014)</t>
  </si>
  <si>
    <t>技能</t>
    <rPh sb="0" eb="2">
      <t>ギノウ</t>
    </rPh>
    <phoneticPr fontId="11"/>
  </si>
  <si>
    <t>永住者</t>
    <phoneticPr fontId="11"/>
  </si>
  <si>
    <t>平成27年末</t>
    <rPh sb="5" eb="6">
      <t>マツ</t>
    </rPh>
    <phoneticPr fontId="6"/>
  </si>
  <si>
    <t>韓国</t>
    <rPh sb="0" eb="2">
      <t>カンコク</t>
    </rPh>
    <phoneticPr fontId="9"/>
  </si>
  <si>
    <t>計</t>
    <rPh sb="0" eb="1">
      <t>ケイ</t>
    </rPh>
    <phoneticPr fontId="11"/>
  </si>
  <si>
    <t>特別永住者</t>
    <rPh sb="0" eb="2">
      <t>トクベツ</t>
    </rPh>
    <rPh sb="2" eb="5">
      <t>エイジュウシャ</t>
    </rPh>
    <phoneticPr fontId="11"/>
  </si>
  <si>
    <t>留学</t>
    <rPh sb="0" eb="2">
      <t>リュウガク</t>
    </rPh>
    <phoneticPr fontId="11"/>
  </si>
  <si>
    <t>定住者</t>
    <rPh sb="0" eb="3">
      <t>テイジュウシャ</t>
    </rPh>
    <phoneticPr fontId="11"/>
  </si>
  <si>
    <t>日本人の配偶者等</t>
    <rPh sb="0" eb="3">
      <t>ニホンジン</t>
    </rPh>
    <rPh sb="4" eb="8">
      <t>ハイグウシャトウ</t>
    </rPh>
    <phoneticPr fontId="11"/>
  </si>
  <si>
    <t>技術・人文知識・国際業務</t>
    <rPh sb="0" eb="2">
      <t>ギジュツ</t>
    </rPh>
    <rPh sb="3" eb="5">
      <t>ジンブン</t>
    </rPh>
    <rPh sb="5" eb="7">
      <t>チシキ</t>
    </rPh>
    <rPh sb="8" eb="10">
      <t>コクサイ</t>
    </rPh>
    <rPh sb="10" eb="12">
      <t>ギョウム</t>
    </rPh>
    <phoneticPr fontId="11"/>
  </si>
  <si>
    <t>家族滞在</t>
    <rPh sb="0" eb="2">
      <t>カゾク</t>
    </rPh>
    <rPh sb="2" eb="4">
      <t>タイザイ</t>
    </rPh>
    <phoneticPr fontId="11"/>
  </si>
  <si>
    <t>特定活動</t>
    <rPh sb="0" eb="2">
      <t>トクテイ</t>
    </rPh>
    <rPh sb="2" eb="4">
      <t>カツドウ</t>
    </rPh>
    <phoneticPr fontId="11"/>
  </si>
  <si>
    <t>永住者の配偶者等</t>
    <rPh sb="0" eb="3">
      <t>エイジュウシャ</t>
    </rPh>
    <rPh sb="4" eb="8">
      <t>ハイグウシャトウ</t>
    </rPh>
    <phoneticPr fontId="11"/>
  </si>
  <si>
    <t>経営・管理</t>
    <rPh sb="0" eb="2">
      <t>ケイエイ</t>
    </rPh>
    <rPh sb="3" eb="5">
      <t>カンリ</t>
    </rPh>
    <phoneticPr fontId="11"/>
  </si>
  <si>
    <t>企業内転勤</t>
    <rPh sb="0" eb="3">
      <t>キギョウナイ</t>
    </rPh>
    <rPh sb="3" eb="5">
      <t>テンキン</t>
    </rPh>
    <phoneticPr fontId="11"/>
  </si>
  <si>
    <t>教育</t>
    <rPh sb="0" eb="2">
      <t>キョウイク</t>
    </rPh>
    <phoneticPr fontId="11"/>
  </si>
  <si>
    <t>教授</t>
    <rPh sb="0" eb="2">
      <t>キョウジュ</t>
    </rPh>
    <phoneticPr fontId="11"/>
  </si>
  <si>
    <t>宗教</t>
    <rPh sb="0" eb="2">
      <t>シュウキョウ</t>
    </rPh>
    <phoneticPr fontId="11"/>
  </si>
  <si>
    <t>文化活動</t>
    <rPh sb="0" eb="2">
      <t>ブンカ</t>
    </rPh>
    <rPh sb="2" eb="4">
      <t>カツドウ</t>
    </rPh>
    <phoneticPr fontId="11"/>
  </si>
  <si>
    <t>興行</t>
    <rPh sb="0" eb="2">
      <t>コウギョウ</t>
    </rPh>
    <phoneticPr fontId="11"/>
  </si>
  <si>
    <t>研究</t>
    <rPh sb="0" eb="2">
      <t>ケンキュウ</t>
    </rPh>
    <phoneticPr fontId="11"/>
  </si>
  <si>
    <t>研修</t>
    <rPh sb="0" eb="2">
      <t>ケンシュウ</t>
    </rPh>
    <phoneticPr fontId="11"/>
  </si>
  <si>
    <t>医療</t>
    <rPh sb="0" eb="2">
      <t>イリョウ</t>
    </rPh>
    <phoneticPr fontId="11"/>
  </si>
  <si>
    <t>高度専門職</t>
    <rPh sb="0" eb="2">
      <t>コウド</t>
    </rPh>
    <rPh sb="2" eb="4">
      <t>センモン</t>
    </rPh>
    <rPh sb="4" eb="5">
      <t>ショク</t>
    </rPh>
    <phoneticPr fontId="11"/>
  </si>
  <si>
    <t>芸術</t>
    <rPh sb="0" eb="1">
      <t>ゲイ</t>
    </rPh>
    <rPh sb="1" eb="2">
      <t>ジュツ</t>
    </rPh>
    <phoneticPr fontId="11"/>
  </si>
  <si>
    <t>報道</t>
    <rPh sb="0" eb="1">
      <t>ホウ</t>
    </rPh>
    <rPh sb="1" eb="2">
      <t>ミチ</t>
    </rPh>
    <phoneticPr fontId="11"/>
  </si>
  <si>
    <t>法律・会計業務</t>
    <rPh sb="0" eb="2">
      <t>ホウリツ</t>
    </rPh>
    <rPh sb="3" eb="5">
      <t>カイケイ</t>
    </rPh>
    <rPh sb="5" eb="7">
      <t>ギョウム</t>
    </rPh>
    <phoneticPr fontId="11"/>
  </si>
  <si>
    <t>北海道</t>
  </si>
  <si>
    <t>その他</t>
    <rPh sb="2" eb="3">
      <t>ホカ</t>
    </rPh>
    <phoneticPr fontId="11"/>
  </si>
  <si>
    <t>総数</t>
    <rPh sb="0" eb="2">
      <t>ソウスウ</t>
    </rPh>
    <phoneticPr fontId="6"/>
  </si>
  <si>
    <t>(2012)</t>
  </si>
  <si>
    <t>(2015)</t>
  </si>
  <si>
    <t>男　性</t>
    <rPh sb="0" eb="1">
      <t>オトコ</t>
    </rPh>
    <rPh sb="2" eb="3">
      <t>セイ</t>
    </rPh>
    <phoneticPr fontId="6"/>
  </si>
  <si>
    <t>女　性</t>
    <rPh sb="0" eb="1">
      <t>オンナ</t>
    </rPh>
    <rPh sb="2" eb="3">
      <t>セイ</t>
    </rPh>
    <phoneticPr fontId="6"/>
  </si>
  <si>
    <t>総　数</t>
    <rPh sb="0" eb="1">
      <t>フサ</t>
    </rPh>
    <rPh sb="2" eb="3">
      <t>カズ</t>
    </rPh>
    <phoneticPr fontId="6"/>
  </si>
  <si>
    <t>技能実習１号イ</t>
  </si>
  <si>
    <t>技能実習１号ロ</t>
  </si>
  <si>
    <t>技能実習２号イ</t>
  </si>
  <si>
    <t>技能実習２号ロ</t>
  </si>
  <si>
    <t>高度専門職１号ロ</t>
  </si>
  <si>
    <t>対前年末増減率（％）</t>
    <rPh sb="0" eb="3">
      <t>タイゼンネン</t>
    </rPh>
    <rPh sb="3" eb="4">
      <t>マツ</t>
    </rPh>
    <rPh sb="4" eb="6">
      <t>ゾウゲン</t>
    </rPh>
    <rPh sb="6" eb="7">
      <t>リツ</t>
    </rPh>
    <phoneticPr fontId="11"/>
  </si>
  <si>
    <t>中長期在留者</t>
    <rPh sb="0" eb="3">
      <t>チュウチョウキ</t>
    </rPh>
    <rPh sb="3" eb="5">
      <t>ザイリュウ</t>
    </rPh>
    <rPh sb="5" eb="6">
      <t>シャ</t>
    </rPh>
    <phoneticPr fontId="11"/>
  </si>
  <si>
    <t>(2016)</t>
  </si>
  <si>
    <t>平成28年末</t>
    <rPh sb="5" eb="6">
      <t>マツ</t>
    </rPh>
    <phoneticPr fontId="6"/>
  </si>
  <si>
    <t>東京都</t>
  </si>
  <si>
    <t>愛知県</t>
  </si>
  <si>
    <t>大阪府</t>
  </si>
  <si>
    <t>神奈川県</t>
  </si>
  <si>
    <t>埼玉県</t>
  </si>
  <si>
    <t>千葉県</t>
  </si>
  <si>
    <t>兵庫県</t>
  </si>
  <si>
    <t>静岡県</t>
  </si>
  <si>
    <t>福岡県</t>
  </si>
  <si>
    <t>茨城県</t>
  </si>
  <si>
    <t>京都府</t>
  </si>
  <si>
    <t>群馬県</t>
  </si>
  <si>
    <t>岐阜県</t>
  </si>
  <si>
    <t>広島県</t>
  </si>
  <si>
    <t>三重県</t>
  </si>
  <si>
    <t>栃木県</t>
  </si>
  <si>
    <t>長野県</t>
  </si>
  <si>
    <t>滋賀県</t>
  </si>
  <si>
    <t>岡山県</t>
  </si>
  <si>
    <t>宮城県</t>
  </si>
  <si>
    <t>富山県</t>
  </si>
  <si>
    <t>山梨県</t>
  </si>
  <si>
    <t>山口県</t>
  </si>
  <si>
    <t>新潟県</t>
  </si>
  <si>
    <t>沖縄県</t>
  </si>
  <si>
    <t>石川県</t>
  </si>
  <si>
    <t>福井県</t>
  </si>
  <si>
    <t>福島県</t>
  </si>
  <si>
    <t>熊本県</t>
  </si>
  <si>
    <t>奈良県</t>
  </si>
  <si>
    <t>大分県</t>
  </si>
  <si>
    <t>香川県</t>
  </si>
  <si>
    <t>長崎県</t>
  </si>
  <si>
    <t>愛媛県</t>
  </si>
  <si>
    <t>鹿児島県</t>
  </si>
  <si>
    <t>島根県</t>
  </si>
  <si>
    <t>山形県</t>
  </si>
  <si>
    <t>岩手県</t>
  </si>
  <si>
    <t>和歌山県</t>
  </si>
  <si>
    <t>佐賀県</t>
  </si>
  <si>
    <t>徳島県</t>
  </si>
  <si>
    <t>宮崎県</t>
  </si>
  <si>
    <t>青森県</t>
  </si>
  <si>
    <t>鳥取県</t>
  </si>
  <si>
    <t>高知県</t>
  </si>
  <si>
    <t>秋田県</t>
  </si>
  <si>
    <t>平成29年末</t>
    <rPh sb="5" eb="6">
      <t>マツ</t>
    </rPh>
    <phoneticPr fontId="6"/>
  </si>
  <si>
    <t>ベトナム</t>
    <phoneticPr fontId="11"/>
  </si>
  <si>
    <t>フィリピン</t>
    <phoneticPr fontId="11"/>
  </si>
  <si>
    <t>インドネシア</t>
    <phoneticPr fontId="11"/>
  </si>
  <si>
    <t>タイ</t>
    <phoneticPr fontId="11"/>
  </si>
  <si>
    <t>技能実習３号イ</t>
    <phoneticPr fontId="11"/>
  </si>
  <si>
    <t>技能実習３号ロ</t>
    <phoneticPr fontId="11"/>
  </si>
  <si>
    <t>介護</t>
    <rPh sb="0" eb="2">
      <t>カイゴ</t>
    </rPh>
    <phoneticPr fontId="11"/>
  </si>
  <si>
    <t>国籍・地域</t>
    <rPh sb="0" eb="2">
      <t>コクセキ</t>
    </rPh>
    <rPh sb="3" eb="5">
      <t>チイキ</t>
    </rPh>
    <phoneticPr fontId="11"/>
  </si>
  <si>
    <t>日本人の
配偶者等</t>
    <phoneticPr fontId="11"/>
  </si>
  <si>
    <t>特定活動</t>
    <phoneticPr fontId="11"/>
  </si>
  <si>
    <t>中国</t>
    <phoneticPr fontId="11"/>
  </si>
  <si>
    <t>韓国</t>
    <phoneticPr fontId="11"/>
  </si>
  <si>
    <t>ブラジル</t>
    <phoneticPr fontId="11"/>
  </si>
  <si>
    <t>ネパール</t>
    <phoneticPr fontId="11"/>
  </si>
  <si>
    <t>米国</t>
    <rPh sb="0" eb="2">
      <t>ベイコク</t>
    </rPh>
    <phoneticPr fontId="11"/>
  </si>
  <si>
    <t>都道府県</t>
    <phoneticPr fontId="11"/>
  </si>
  <si>
    <t>対前年末
増減率
(%)</t>
    <rPh sb="3" eb="4">
      <t>マツ</t>
    </rPh>
    <phoneticPr fontId="11"/>
  </si>
  <si>
    <t>総数</t>
    <rPh sb="0" eb="2">
      <t>ソウスウ</t>
    </rPh>
    <phoneticPr fontId="11"/>
  </si>
  <si>
    <t>平成30年末</t>
    <rPh sb="5" eb="6">
      <t>マツ</t>
    </rPh>
    <phoneticPr fontId="6"/>
  </si>
  <si>
    <t>平成30年末　　
(2018)</t>
    <rPh sb="5" eb="6">
      <t>マツ</t>
    </rPh>
    <phoneticPr fontId="6"/>
  </si>
  <si>
    <t>(2018)</t>
  </si>
  <si>
    <t>特定技能</t>
    <rPh sb="0" eb="2">
      <t>トクテイ</t>
    </rPh>
    <rPh sb="2" eb="4">
      <t>ギノウ</t>
    </rPh>
    <phoneticPr fontId="11"/>
  </si>
  <si>
    <t>特定技能１号</t>
    <rPh sb="0" eb="2">
      <t>トクテイ</t>
    </rPh>
    <rPh sb="2" eb="4">
      <t>ギノウ</t>
    </rPh>
    <rPh sb="5" eb="6">
      <t>ゴウ</t>
    </rPh>
    <phoneticPr fontId="11"/>
  </si>
  <si>
    <t>特定技能２号</t>
    <rPh sb="0" eb="2">
      <t>トクテイ</t>
    </rPh>
    <rPh sb="2" eb="4">
      <t>ギノウ</t>
    </rPh>
    <rPh sb="5" eb="6">
      <t>ゴウ</t>
    </rPh>
    <phoneticPr fontId="11"/>
  </si>
  <si>
    <t>未定・不詳</t>
    <rPh sb="0" eb="2">
      <t>ミテイ</t>
    </rPh>
    <rPh sb="3" eb="5">
      <t>フショウ</t>
    </rPh>
    <phoneticPr fontId="31"/>
  </si>
  <si>
    <t>令和元年末</t>
    <rPh sb="0" eb="2">
      <t>レイワ</t>
    </rPh>
    <rPh sb="2" eb="4">
      <t>ガンネン</t>
    </rPh>
    <rPh sb="4" eb="5">
      <t>マツ</t>
    </rPh>
    <phoneticPr fontId="6"/>
  </si>
  <si>
    <t>令和元年末　　
(2019)</t>
    <rPh sb="0" eb="2">
      <t>レイワ</t>
    </rPh>
    <rPh sb="2" eb="4">
      <t>ガンネン</t>
    </rPh>
    <rPh sb="4" eb="5">
      <t>マツ</t>
    </rPh>
    <phoneticPr fontId="6"/>
  </si>
  <si>
    <t>(2017)</t>
  </si>
  <si>
    <t>(2019)</t>
  </si>
  <si>
    <t>技術・
人文知識・
国際業務</t>
    <rPh sb="0" eb="2">
      <t>ギジュツ</t>
    </rPh>
    <rPh sb="4" eb="6">
      <t>ジンブン</t>
    </rPh>
    <rPh sb="6" eb="8">
      <t>チシキ</t>
    </rPh>
    <rPh sb="10" eb="12">
      <t>コクサイ</t>
    </rPh>
    <rPh sb="12" eb="14">
      <t>ギョウム</t>
    </rPh>
    <phoneticPr fontId="11"/>
  </si>
  <si>
    <t>総数</t>
    <rPh sb="0" eb="1">
      <t>フサ</t>
    </rPh>
    <rPh sb="1" eb="2">
      <t>カズ</t>
    </rPh>
    <phoneticPr fontId="11"/>
  </si>
  <si>
    <t>総数</t>
    <rPh sb="0" eb="1">
      <t>フサ</t>
    </rPh>
    <rPh sb="1" eb="2">
      <t>スウ</t>
    </rPh>
    <phoneticPr fontId="11"/>
  </si>
  <si>
    <t>令和2年末</t>
    <rPh sb="0" eb="2">
      <t>レイワ</t>
    </rPh>
    <rPh sb="3" eb="4">
      <t>ネン</t>
    </rPh>
    <rPh sb="4" eb="5">
      <t>マツ</t>
    </rPh>
    <phoneticPr fontId="6"/>
  </si>
  <si>
    <t>令和2年末</t>
    <rPh sb="4" eb="5">
      <t>マツ</t>
    </rPh>
    <phoneticPr fontId="11"/>
  </si>
  <si>
    <t>令和2年末　　
(2020)</t>
    <rPh sb="0" eb="2">
      <t>レイワ</t>
    </rPh>
    <rPh sb="3" eb="4">
      <t>ネン</t>
    </rPh>
    <rPh sb="4" eb="5">
      <t>マツ</t>
    </rPh>
    <rPh sb="5" eb="6">
      <t>ガツマツ</t>
    </rPh>
    <phoneticPr fontId="6"/>
  </si>
  <si>
    <t>(2020)</t>
  </si>
  <si>
    <t>在留資格</t>
    <rPh sb="0" eb="1">
      <t>ザイ</t>
    </rPh>
    <rPh sb="1" eb="2">
      <t>ドメ</t>
    </rPh>
    <rPh sb="2" eb="3">
      <t>シ</t>
    </rPh>
    <rPh sb="3" eb="4">
      <t>カク</t>
    </rPh>
    <phoneticPr fontId="6"/>
  </si>
  <si>
    <t>都道府県</t>
    <phoneticPr fontId="11"/>
  </si>
  <si>
    <t>-</t>
  </si>
  <si>
    <t>高度専門職２号</t>
    <phoneticPr fontId="11"/>
  </si>
  <si>
    <t>台湾</t>
    <rPh sb="0" eb="2">
      <t>タイワン</t>
    </rPh>
    <phoneticPr fontId="11"/>
  </si>
  <si>
    <t>令和3年末</t>
    <rPh sb="4" eb="5">
      <t>マツ</t>
    </rPh>
    <phoneticPr fontId="6"/>
  </si>
  <si>
    <t>令和3年末</t>
    <rPh sb="0" eb="2">
      <t>レイワ</t>
    </rPh>
    <rPh sb="3" eb="4">
      <t>ネン</t>
    </rPh>
    <rPh sb="4" eb="5">
      <t>マツ</t>
    </rPh>
    <phoneticPr fontId="11"/>
  </si>
  <si>
    <t>令和3年末　　
(2021)</t>
    <rPh sb="0" eb="2">
      <t>レイワ</t>
    </rPh>
    <rPh sb="3" eb="4">
      <t>ネン</t>
    </rPh>
    <rPh sb="4" eb="5">
      <t>マツ</t>
    </rPh>
    <rPh sb="5" eb="6">
      <t>ガツマツ</t>
    </rPh>
    <phoneticPr fontId="6"/>
  </si>
  <si>
    <t>【第２表】　在留資格別　在留外国人数の推移</t>
    <phoneticPr fontId="11"/>
  </si>
  <si>
    <t>【第４表】　都道府県別　在留外国人数の推移</t>
    <rPh sb="1" eb="2">
      <t>ダイ</t>
    </rPh>
    <rPh sb="3" eb="4">
      <t>ヒョウ</t>
    </rPh>
    <rPh sb="6" eb="10">
      <t>トドウフケン</t>
    </rPh>
    <rPh sb="10" eb="11">
      <t>ベツ</t>
    </rPh>
    <rPh sb="12" eb="14">
      <t>ザイリュウ</t>
    </rPh>
    <rPh sb="14" eb="16">
      <t>ガイコク</t>
    </rPh>
    <rPh sb="16" eb="17">
      <t>ジン</t>
    </rPh>
    <rPh sb="17" eb="18">
      <t>スウ</t>
    </rPh>
    <rPh sb="19" eb="21">
      <t>スイイ</t>
    </rPh>
    <phoneticPr fontId="11"/>
  </si>
  <si>
    <t>【第１表】　国籍・地域別　在留外国人数の推移</t>
    <rPh sb="1" eb="2">
      <t>ダイ</t>
    </rPh>
    <rPh sb="3" eb="4">
      <t>ヒョウ</t>
    </rPh>
    <rPh sb="6" eb="8">
      <t>コクセキ</t>
    </rPh>
    <rPh sb="9" eb="11">
      <t>チイキ</t>
    </rPh>
    <rPh sb="11" eb="12">
      <t>ベツ</t>
    </rPh>
    <rPh sb="13" eb="15">
      <t>ザイリュウ</t>
    </rPh>
    <rPh sb="15" eb="17">
      <t>ガイコク</t>
    </rPh>
    <rPh sb="17" eb="18">
      <t>ジン</t>
    </rPh>
    <rPh sb="18" eb="19">
      <t>スウ</t>
    </rPh>
    <rPh sb="20" eb="22">
      <t>スイイ</t>
    </rPh>
    <phoneticPr fontId="6"/>
  </si>
  <si>
    <t>(2021)</t>
  </si>
  <si>
    <t>(2022)</t>
    <phoneticPr fontId="11"/>
  </si>
  <si>
    <t>家族滞在</t>
  </si>
  <si>
    <t>家族滞在</t>
    <rPh sb="0" eb="4">
      <t>カゾクタイザイ</t>
    </rPh>
    <phoneticPr fontId="11"/>
  </si>
  <si>
    <t>高度専門職１号イ</t>
    <phoneticPr fontId="11"/>
  </si>
  <si>
    <t>高度専門職１号ハ</t>
    <phoneticPr fontId="11"/>
  </si>
  <si>
    <t>（人）</t>
    <rPh sb="1" eb="2">
      <t>ヒト</t>
    </rPh>
    <phoneticPr fontId="11"/>
  </si>
  <si>
    <t>令和4年末</t>
    <rPh sb="4" eb="5">
      <t>マツ</t>
    </rPh>
    <phoneticPr fontId="6"/>
  </si>
  <si>
    <t>令和4年末</t>
    <rPh sb="0" eb="2">
      <t>レイワ</t>
    </rPh>
    <rPh sb="3" eb="4">
      <t>ネン</t>
    </rPh>
    <rPh sb="4" eb="5">
      <t>マツ</t>
    </rPh>
    <phoneticPr fontId="11"/>
  </si>
  <si>
    <t>令和4年末　　
(2022)</t>
    <rPh sb="0" eb="2">
      <t>レイワ</t>
    </rPh>
    <rPh sb="3" eb="4">
      <t>ネン</t>
    </rPh>
    <rPh sb="4" eb="5">
      <t>マツ</t>
    </rPh>
    <rPh sb="5" eb="6">
      <t>ガツマツ</t>
    </rPh>
    <phoneticPr fontId="6"/>
  </si>
  <si>
    <t>（注1）技能実習は在留資格「技能実習1号イ、1号ロ、2号イ、2号ロ、3号イ及び3号ロ」の合算である。</t>
    <rPh sb="1" eb="2">
      <t>チュウ</t>
    </rPh>
    <rPh sb="4" eb="6">
      <t>ギノウ</t>
    </rPh>
    <rPh sb="6" eb="8">
      <t>ジッシュウ</t>
    </rPh>
    <rPh sb="9" eb="11">
      <t>ザイリュウ</t>
    </rPh>
    <rPh sb="11" eb="13">
      <t>シカク</t>
    </rPh>
    <rPh sb="14" eb="16">
      <t>ギノウ</t>
    </rPh>
    <rPh sb="16" eb="18">
      <t>ジッシュウ</t>
    </rPh>
    <rPh sb="19" eb="20">
      <t>ゴウ</t>
    </rPh>
    <rPh sb="23" eb="24">
      <t>ゴウ</t>
    </rPh>
    <rPh sb="27" eb="28">
      <t>ゴウ</t>
    </rPh>
    <rPh sb="31" eb="32">
      <t>ゴウ</t>
    </rPh>
    <rPh sb="35" eb="36">
      <t>ゴウ</t>
    </rPh>
    <rPh sb="37" eb="38">
      <t>オヨ</t>
    </rPh>
    <rPh sb="40" eb="41">
      <t>ゴウ</t>
    </rPh>
    <rPh sb="44" eb="46">
      <t>ガッサン</t>
    </rPh>
    <phoneticPr fontId="11"/>
  </si>
  <si>
    <t>（注2）特定技能は在留資格「特定技能1号及び2号」の合算である。</t>
    <rPh sb="1" eb="2">
      <t>チュウ</t>
    </rPh>
    <rPh sb="4" eb="6">
      <t>トクテイ</t>
    </rPh>
    <rPh sb="6" eb="8">
      <t>ギノウ</t>
    </rPh>
    <rPh sb="9" eb="11">
      <t>ザイリュウ</t>
    </rPh>
    <rPh sb="11" eb="13">
      <t>シカク</t>
    </rPh>
    <rPh sb="14" eb="16">
      <t>トクテイ</t>
    </rPh>
    <rPh sb="16" eb="18">
      <t>ギノウ</t>
    </rPh>
    <rPh sb="19" eb="20">
      <t>ゴウ</t>
    </rPh>
    <rPh sb="20" eb="21">
      <t>オヨ</t>
    </rPh>
    <rPh sb="23" eb="24">
      <t>ゴウ</t>
    </rPh>
    <rPh sb="26" eb="28">
      <t>ガッサン</t>
    </rPh>
    <phoneticPr fontId="11"/>
  </si>
  <si>
    <t>（注2）特定技能は在留資格「特定技能1号及び2号」の合算である。</t>
    <rPh sb="1" eb="2">
      <t>チュウ</t>
    </rPh>
    <rPh sb="4" eb="8">
      <t>トクテイギノウ</t>
    </rPh>
    <rPh sb="9" eb="13">
      <t>ザイリュウシカク</t>
    </rPh>
    <rPh sb="14" eb="18">
      <t>トクテイギノウ</t>
    </rPh>
    <rPh sb="19" eb="20">
      <t>ゴウ</t>
    </rPh>
    <rPh sb="20" eb="21">
      <t>オヨ</t>
    </rPh>
    <rPh sb="23" eb="24">
      <t>ゴウ</t>
    </rPh>
    <rPh sb="26" eb="28">
      <t>ガッサン</t>
    </rPh>
    <phoneticPr fontId="11"/>
  </si>
  <si>
    <t>（注）平成31年4月1日から在留資格「特定技能1号」及び「特定技能2号」が新設された。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ザイリュウ</t>
    </rPh>
    <rPh sb="16" eb="18">
      <t>シカク</t>
    </rPh>
    <rPh sb="19" eb="21">
      <t>トクテイ</t>
    </rPh>
    <rPh sb="21" eb="23">
      <t>ギノウ</t>
    </rPh>
    <rPh sb="24" eb="25">
      <t>ゴウ</t>
    </rPh>
    <rPh sb="26" eb="27">
      <t>オヨ</t>
    </rPh>
    <rPh sb="29" eb="31">
      <t>トクテイ</t>
    </rPh>
    <rPh sb="31" eb="33">
      <t>ギノウ</t>
    </rPh>
    <rPh sb="34" eb="35">
      <t>ゴウ</t>
    </rPh>
    <rPh sb="37" eb="39">
      <t>シンセツ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</si>
</sst>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 "/>
    <numFmt numFmtId="177" formatCode="0.0_ "/>
    <numFmt numFmtId="178" formatCode="#,##0;[Red]#,##0"/>
    <numFmt numFmtId="179" formatCode="#,##0.0"/>
    <numFmt numFmtId="180" formatCode="0.0%"/>
    <numFmt numFmtId="181" formatCode="#,##0_);[Red]\(#,##0\)"/>
    <numFmt numFmtId="182" formatCode="#,##0.0;[Red]\-#,##0.0"/>
    <numFmt numFmtId="183" formatCode="#,##0_ ;[Red]\-#,##0\ "/>
    <numFmt numFmtId="184" formatCode="#,##0.0_ "/>
    <numFmt numFmtId="185" formatCode="#,##0.0_ ;[Red]\-#,##0.0\ "/>
    <numFmt numFmtId="186" formatCode="0.0_ ;[Red]\-0.0\ "/>
    <numFmt numFmtId="187" formatCode="#,##0.00_ ;[Red]\-#,##0.00\ "/>
  </numFmts>
  <fonts count="4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10.5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1"/>
      <name val="Tahoma"/>
      <family val="2"/>
    </font>
    <font>
      <sz val="10"/>
      <color indexed="8"/>
      <name val="Tahoma"/>
      <family val="2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3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3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5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52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" fillId="23" borderId="53" applyNumberFormat="0" applyFont="0" applyAlignment="0" applyProtection="0">
      <alignment vertical="center"/>
    </xf>
    <xf numFmtId="0" fontId="16" fillId="0" borderId="54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4" borderId="5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6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2" fillId="0" borderId="5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9" applyNumberFormat="0" applyFill="0" applyAlignment="0" applyProtection="0">
      <alignment vertical="center"/>
    </xf>
    <xf numFmtId="0" fontId="24" fillId="24" borderId="6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55" applyNumberForma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0" borderId="0"/>
    <xf numFmtId="38" fontId="29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0" fillId="0" borderId="0"/>
    <xf numFmtId="38" fontId="3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8" fillId="0" borderId="0"/>
  </cellStyleXfs>
  <cellXfs count="461">
    <xf numFmtId="0" fontId="0" fillId="0" borderId="0" xfId="0">
      <alignment vertical="center"/>
    </xf>
    <xf numFmtId="0" fontId="7" fillId="0" borderId="0" xfId="3" applyFont="1"/>
    <xf numFmtId="0" fontId="10" fillId="0" borderId="0" xfId="3" applyFont="1" applyAlignment="1"/>
    <xf numFmtId="0" fontId="8" fillId="0" borderId="0" xfId="3" applyFont="1"/>
    <xf numFmtId="0" fontId="7" fillId="0" borderId="0" xfId="3" applyFont="1" applyFill="1"/>
    <xf numFmtId="0" fontId="32" fillId="0" borderId="0" xfId="3" applyFont="1" applyFill="1" applyAlignment="1">
      <alignment horizontal="center" vertical="center"/>
    </xf>
    <xf numFmtId="0" fontId="34" fillId="0" borderId="0" xfId="3" applyFont="1" applyAlignment="1"/>
    <xf numFmtId="38" fontId="35" fillId="0" borderId="0" xfId="1" applyFont="1" applyBorder="1" applyAlignment="1">
      <alignment vertical="center"/>
    </xf>
    <xf numFmtId="0" fontId="34" fillId="0" borderId="0" xfId="3" applyFont="1" applyBorder="1" applyAlignment="1"/>
    <xf numFmtId="0" fontId="36" fillId="0" borderId="0" xfId="3" applyFont="1"/>
    <xf numFmtId="0" fontId="34" fillId="0" borderId="26" xfId="3" applyFont="1" applyFill="1" applyBorder="1" applyAlignment="1">
      <alignment horizontal="center"/>
    </xf>
    <xf numFmtId="0" fontId="34" fillId="0" borderId="0" xfId="3" applyFont="1" applyFill="1" applyBorder="1" applyAlignment="1">
      <alignment horizontal="center"/>
    </xf>
    <xf numFmtId="0" fontId="36" fillId="0" borderId="0" xfId="3" applyFont="1" applyBorder="1"/>
    <xf numFmtId="0" fontId="36" fillId="0" borderId="44" xfId="3" applyFont="1" applyBorder="1"/>
    <xf numFmtId="0" fontId="36" fillId="0" borderId="1" xfId="3" applyFont="1" applyBorder="1"/>
    <xf numFmtId="0" fontId="36" fillId="0" borderId="2" xfId="3" applyFont="1" applyFill="1" applyBorder="1"/>
    <xf numFmtId="0" fontId="36" fillId="2" borderId="43" xfId="3" applyFont="1" applyFill="1" applyBorder="1"/>
    <xf numFmtId="0" fontId="36" fillId="0" borderId="0" xfId="3" applyFont="1" applyFill="1" applyBorder="1"/>
    <xf numFmtId="0" fontId="35" fillId="0" borderId="6" xfId="3" applyFont="1" applyBorder="1" applyAlignment="1">
      <alignment horizontal="center" vertical="center"/>
    </xf>
    <xf numFmtId="0" fontId="35" fillId="0" borderId="32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49" fontId="35" fillId="0" borderId="6" xfId="3" applyNumberFormat="1" applyFont="1" applyBorder="1" applyAlignment="1">
      <alignment horizontal="center" vertical="center"/>
    </xf>
    <xf numFmtId="49" fontId="35" fillId="0" borderId="32" xfId="3" applyNumberFormat="1" applyFont="1" applyFill="1" applyBorder="1" applyAlignment="1">
      <alignment horizontal="center" vertical="center"/>
    </xf>
    <xf numFmtId="0" fontId="34" fillId="0" borderId="45" xfId="3" applyFont="1" applyBorder="1" applyAlignment="1">
      <alignment vertical="center"/>
    </xf>
    <xf numFmtId="0" fontId="34" fillId="0" borderId="31" xfId="3" applyFont="1" applyBorder="1" applyAlignment="1">
      <alignment vertical="center"/>
    </xf>
    <xf numFmtId="0" fontId="35" fillId="0" borderId="31" xfId="3" applyFont="1" applyBorder="1" applyAlignment="1">
      <alignment horizontal="center" vertical="center"/>
    </xf>
    <xf numFmtId="0" fontId="35" fillId="0" borderId="27" xfId="3" applyFont="1" applyFill="1" applyBorder="1" applyAlignment="1">
      <alignment horizontal="center" vertical="center"/>
    </xf>
    <xf numFmtId="49" fontId="35" fillId="0" borderId="27" xfId="3" applyNumberFormat="1" applyFont="1" applyFill="1" applyBorder="1" applyAlignment="1">
      <alignment horizontal="center" vertical="center"/>
    </xf>
    <xf numFmtId="49" fontId="35" fillId="2" borderId="27" xfId="3" applyNumberFormat="1" applyFont="1" applyFill="1" applyBorder="1" applyAlignment="1">
      <alignment horizontal="center" vertical="center"/>
    </xf>
    <xf numFmtId="178" fontId="33" fillId="0" borderId="35" xfId="3" applyNumberFormat="1" applyFont="1" applyBorder="1" applyAlignment="1">
      <alignment vertical="center" shrinkToFit="1"/>
    </xf>
    <xf numFmtId="178" fontId="33" fillId="0" borderId="22" xfId="3" applyNumberFormat="1" applyFont="1" applyFill="1" applyBorder="1" applyAlignment="1">
      <alignment vertical="center" shrinkToFit="1"/>
    </xf>
    <xf numFmtId="178" fontId="33" fillId="0" borderId="21" xfId="3" applyNumberFormat="1" applyFont="1" applyFill="1" applyBorder="1" applyAlignment="1">
      <alignment vertical="center" shrinkToFit="1"/>
    </xf>
    <xf numFmtId="178" fontId="33" fillId="0" borderId="23" xfId="3" applyNumberFormat="1" applyFont="1" applyFill="1" applyBorder="1" applyAlignment="1">
      <alignment vertical="center" shrinkToFit="1"/>
    </xf>
    <xf numFmtId="178" fontId="33" fillId="2" borderId="23" xfId="3" applyNumberFormat="1" applyFont="1" applyFill="1" applyBorder="1" applyAlignment="1">
      <alignment vertical="center" shrinkToFit="1"/>
    </xf>
    <xf numFmtId="185" fontId="37" fillId="0" borderId="0" xfId="3" applyNumberFormat="1" applyFont="1" applyFill="1" applyBorder="1" applyAlignment="1">
      <alignment vertical="center" shrinkToFit="1"/>
    </xf>
    <xf numFmtId="0" fontId="38" fillId="0" borderId="0" xfId="3" applyFont="1"/>
    <xf numFmtId="178" fontId="35" fillId="0" borderId="90" xfId="3" applyNumberFormat="1" applyFont="1" applyBorder="1" applyAlignment="1">
      <alignment vertical="center" shrinkToFit="1"/>
    </xf>
    <xf numFmtId="178" fontId="35" fillId="0" borderId="8" xfId="3" applyNumberFormat="1" applyFont="1" applyFill="1" applyBorder="1" applyAlignment="1">
      <alignment vertical="center" shrinkToFit="1"/>
    </xf>
    <xf numFmtId="178" fontId="35" fillId="0" borderId="16" xfId="3" applyNumberFormat="1" applyFont="1" applyFill="1" applyBorder="1" applyAlignment="1">
      <alignment vertical="center" shrinkToFit="1"/>
    </xf>
    <xf numFmtId="178" fontId="35" fillId="0" borderId="13" xfId="3" applyNumberFormat="1" applyFont="1" applyFill="1" applyBorder="1" applyAlignment="1">
      <alignment vertical="center" shrinkToFit="1"/>
    </xf>
    <xf numFmtId="178" fontId="33" fillId="2" borderId="13" xfId="3" applyNumberFormat="1" applyFont="1" applyFill="1" applyBorder="1" applyAlignment="1">
      <alignment vertical="center" shrinkToFit="1"/>
    </xf>
    <xf numFmtId="178" fontId="35" fillId="0" borderId="19" xfId="3" applyNumberFormat="1" applyFont="1" applyBorder="1" applyAlignment="1">
      <alignment vertical="center" shrinkToFit="1"/>
    </xf>
    <xf numFmtId="178" fontId="35" fillId="0" borderId="10" xfId="3" applyNumberFormat="1" applyFont="1" applyFill="1" applyBorder="1" applyAlignment="1">
      <alignment vertical="center" shrinkToFit="1"/>
    </xf>
    <xf numFmtId="178" fontId="33" fillId="2" borderId="10" xfId="3" applyNumberFormat="1" applyFont="1" applyFill="1" applyBorder="1" applyAlignment="1">
      <alignment vertical="center" shrinkToFit="1"/>
    </xf>
    <xf numFmtId="178" fontId="35" fillId="0" borderId="91" xfId="3" applyNumberFormat="1" applyFont="1" applyBorder="1" applyAlignment="1">
      <alignment vertical="center" shrinkToFit="1"/>
    </xf>
    <xf numFmtId="178" fontId="35" fillId="0" borderId="12" xfId="3" applyNumberFormat="1" applyFont="1" applyFill="1" applyBorder="1" applyAlignment="1">
      <alignment vertical="center" shrinkToFit="1"/>
    </xf>
    <xf numFmtId="187" fontId="37" fillId="0" borderId="0" xfId="3" applyNumberFormat="1" applyFont="1" applyFill="1" applyBorder="1" applyAlignment="1">
      <alignment vertical="center" shrinkToFit="1"/>
    </xf>
    <xf numFmtId="178" fontId="35" fillId="0" borderId="10" xfId="3" applyNumberFormat="1" applyFont="1" applyFill="1" applyBorder="1" applyAlignment="1">
      <alignment horizontal="right" vertical="center" shrinkToFit="1"/>
    </xf>
    <xf numFmtId="178" fontId="33" fillId="2" borderId="10" xfId="3" applyNumberFormat="1" applyFont="1" applyFill="1" applyBorder="1" applyAlignment="1">
      <alignment horizontal="right" vertical="center" shrinkToFit="1"/>
    </xf>
    <xf numFmtId="178" fontId="35" fillId="0" borderId="30" xfId="3" applyNumberFormat="1" applyFont="1" applyBorder="1" applyAlignment="1">
      <alignment vertical="center" shrinkToFit="1"/>
    </xf>
    <xf numFmtId="178" fontId="35" fillId="0" borderId="28" xfId="3" applyNumberFormat="1" applyFont="1" applyFill="1" applyBorder="1" applyAlignment="1">
      <alignment vertical="center" shrinkToFit="1"/>
    </xf>
    <xf numFmtId="178" fontId="35" fillId="0" borderId="29" xfId="3" applyNumberFormat="1" applyFont="1" applyFill="1" applyBorder="1" applyAlignment="1">
      <alignment vertical="center" shrinkToFit="1"/>
    </xf>
    <xf numFmtId="178" fontId="33" fillId="2" borderId="29" xfId="3" applyNumberFormat="1" applyFont="1" applyFill="1" applyBorder="1" applyAlignment="1">
      <alignment vertical="center" shrinkToFit="1"/>
    </xf>
    <xf numFmtId="0" fontId="34" fillId="0" borderId="0" xfId="3" applyFont="1" applyBorder="1" applyAlignment="1">
      <alignment vertical="center" wrapText="1"/>
    </xf>
    <xf numFmtId="0" fontId="4" fillId="0" borderId="0" xfId="3" applyFont="1" applyBorder="1" applyAlignment="1">
      <alignment vertical="top" wrapText="1"/>
    </xf>
    <xf numFmtId="0" fontId="34" fillId="0" borderId="0" xfId="3" applyFont="1"/>
    <xf numFmtId="178" fontId="37" fillId="0" borderId="0" xfId="3" applyNumberFormat="1" applyFont="1" applyBorder="1"/>
    <xf numFmtId="177" fontId="37" fillId="0" borderId="0" xfId="3" applyNumberFormat="1" applyFont="1" applyFill="1" applyBorder="1"/>
    <xf numFmtId="177" fontId="37" fillId="0" borderId="0" xfId="3" applyNumberFormat="1" applyFont="1" applyBorder="1"/>
    <xf numFmtId="0" fontId="34" fillId="0" borderId="0" xfId="3" applyFont="1" applyFill="1"/>
    <xf numFmtId="0" fontId="34" fillId="0" borderId="0" xfId="3" applyFont="1" applyAlignment="1">
      <alignment horizontal="left" vertical="center"/>
    </xf>
    <xf numFmtId="178" fontId="37" fillId="0" borderId="0" xfId="3" applyNumberFormat="1" applyFont="1" applyFill="1" applyBorder="1" applyAlignment="1">
      <alignment horizontal="center" vertical="center"/>
    </xf>
    <xf numFmtId="38" fontId="37" fillId="0" borderId="0" xfId="1" applyFont="1" applyFill="1" applyBorder="1" applyAlignment="1">
      <alignment horizontal="right" vertical="center" shrinkToFit="1"/>
    </xf>
    <xf numFmtId="179" fontId="37" fillId="0" borderId="0" xfId="3" applyNumberFormat="1" applyFont="1" applyFill="1" applyBorder="1" applyAlignment="1">
      <alignment vertical="center"/>
    </xf>
    <xf numFmtId="0" fontId="4" fillId="0" borderId="0" xfId="0" applyFont="1">
      <alignment vertical="center"/>
    </xf>
    <xf numFmtId="182" fontId="33" fillId="0" borderId="0" xfId="1" applyNumberFormat="1" applyFont="1" applyFill="1" applyBorder="1" applyAlignment="1">
      <alignment horizontal="center" vertical="center"/>
    </xf>
    <xf numFmtId="180" fontId="34" fillId="0" borderId="0" xfId="3" applyNumberFormat="1" applyFont="1" applyFill="1" applyBorder="1"/>
    <xf numFmtId="0" fontId="36" fillId="0" borderId="0" xfId="3" applyFont="1" applyFill="1"/>
    <xf numFmtId="0" fontId="39" fillId="0" borderId="0" xfId="3" applyFont="1" applyAlignment="1">
      <alignment vertical="center"/>
    </xf>
    <xf numFmtId="0" fontId="37" fillId="0" borderId="0" xfId="3" applyFont="1" applyBorder="1" applyAlignment="1">
      <alignment horizontal="center" vertical="center" wrapText="1" shrinkToFit="1"/>
    </xf>
    <xf numFmtId="178" fontId="34" fillId="0" borderId="0" xfId="3" applyNumberFormat="1" applyFont="1" applyBorder="1" applyAlignment="1">
      <alignment vertical="center"/>
    </xf>
    <xf numFmtId="0" fontId="40" fillId="0" borderId="0" xfId="3" applyFont="1" applyBorder="1" applyAlignment="1">
      <alignment vertical="top" wrapText="1"/>
    </xf>
    <xf numFmtId="178" fontId="37" fillId="0" borderId="0" xfId="3" applyNumberFormat="1" applyFont="1" applyFill="1" applyBorder="1" applyAlignment="1">
      <alignment horizontal="center"/>
    </xf>
    <xf numFmtId="176" fontId="37" fillId="0" borderId="0" xfId="3" applyNumberFormat="1" applyFont="1" applyFill="1" applyBorder="1"/>
    <xf numFmtId="0" fontId="39" fillId="0" borderId="0" xfId="3" applyFont="1" applyFill="1" applyAlignment="1">
      <alignment vertical="center"/>
    </xf>
    <xf numFmtId="0" fontId="34" fillId="0" borderId="0" xfId="3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8" fontId="37" fillId="0" borderId="0" xfId="3" applyNumberFormat="1" applyFont="1" applyFill="1" applyBorder="1" applyAlignment="1">
      <alignment vertical="center" shrinkToFit="1"/>
    </xf>
    <xf numFmtId="0" fontId="34" fillId="0" borderId="0" xfId="3" applyFont="1" applyFill="1" applyBorder="1" applyAlignment="1">
      <alignment horizontal="distributed" vertical="center"/>
    </xf>
    <xf numFmtId="178" fontId="34" fillId="0" borderId="0" xfId="3" applyNumberFormat="1" applyFont="1" applyFill="1" applyBorder="1" applyAlignment="1">
      <alignment vertical="center"/>
    </xf>
    <xf numFmtId="178" fontId="34" fillId="0" borderId="0" xfId="3" applyNumberFormat="1" applyFont="1" applyFill="1" applyBorder="1" applyAlignment="1">
      <alignment vertical="center" shrinkToFit="1"/>
    </xf>
    <xf numFmtId="178" fontId="34" fillId="0" borderId="0" xfId="3" applyNumberFormat="1" applyFont="1" applyFill="1" applyBorder="1" applyAlignment="1">
      <alignment horizontal="right" vertical="center"/>
    </xf>
    <xf numFmtId="178" fontId="34" fillId="0" borderId="0" xfId="3" applyNumberFormat="1" applyFont="1" applyFill="1" applyBorder="1" applyAlignment="1">
      <alignment horizontal="right" vertical="center" shrinkToFit="1"/>
    </xf>
    <xf numFmtId="0" fontId="41" fillId="0" borderId="0" xfId="3" applyFont="1" applyFill="1" applyAlignment="1">
      <alignment horizontal="left" vertical="center"/>
    </xf>
    <xf numFmtId="0" fontId="41" fillId="0" borderId="0" xfId="3" applyFont="1" applyAlignment="1">
      <alignment horizontal="left" vertical="center"/>
    </xf>
    <xf numFmtId="0" fontId="35" fillId="0" borderId="3" xfId="3" applyFont="1" applyFill="1" applyBorder="1" applyAlignment="1">
      <alignment horizontal="center" vertical="center" wrapText="1"/>
    </xf>
    <xf numFmtId="0" fontId="35" fillId="0" borderId="3" xfId="3" applyFont="1" applyFill="1" applyBorder="1" applyAlignment="1">
      <alignment vertical="center" wrapText="1"/>
    </xf>
    <xf numFmtId="0" fontId="4" fillId="2" borderId="5" xfId="3" applyFont="1" applyFill="1" applyBorder="1" applyAlignment="1">
      <alignment horizontal="center" vertical="center"/>
    </xf>
    <xf numFmtId="0" fontId="4" fillId="2" borderId="4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0" fontId="35" fillId="0" borderId="7" xfId="3" applyFont="1" applyFill="1" applyBorder="1" applyAlignment="1">
      <alignment horizontal="center" vertical="center" wrapText="1"/>
    </xf>
    <xf numFmtId="49" fontId="35" fillId="0" borderId="27" xfId="3" applyNumberFormat="1" applyFont="1" applyFill="1" applyBorder="1" applyAlignment="1">
      <alignment horizontal="center"/>
    </xf>
    <xf numFmtId="49" fontId="35" fillId="0" borderId="9" xfId="3" applyNumberFormat="1" applyFont="1" applyFill="1" applyBorder="1" applyAlignment="1">
      <alignment horizontal="center"/>
    </xf>
    <xf numFmtId="49" fontId="35" fillId="2" borderId="26" xfId="3" applyNumberFormat="1" applyFont="1" applyFill="1" applyBorder="1" applyAlignment="1">
      <alignment horizontal="center"/>
    </xf>
    <xf numFmtId="181" fontId="33" fillId="0" borderId="22" xfId="3" applyNumberFormat="1" applyFont="1" applyFill="1" applyBorder="1" applyAlignment="1">
      <alignment vertical="center" shrinkToFit="1"/>
    </xf>
    <xf numFmtId="181" fontId="33" fillId="2" borderId="21" xfId="3" applyNumberFormat="1" applyFont="1" applyFill="1" applyBorder="1" applyAlignment="1">
      <alignment vertical="center" shrinkToFit="1"/>
    </xf>
    <xf numFmtId="182" fontId="43" fillId="0" borderId="0" xfId="3" applyNumberFormat="1" applyFont="1" applyFill="1" applyBorder="1" applyAlignment="1">
      <alignment vertical="center" shrinkToFit="1"/>
    </xf>
    <xf numFmtId="181" fontId="33" fillId="0" borderId="8" xfId="3" applyNumberFormat="1" applyFont="1" applyFill="1" applyBorder="1" applyAlignment="1">
      <alignment vertical="center" shrinkToFit="1"/>
    </xf>
    <xf numFmtId="181" fontId="33" fillId="2" borderId="16" xfId="3" applyNumberFormat="1" applyFont="1" applyFill="1" applyBorder="1" applyAlignment="1">
      <alignment vertical="center" shrinkToFit="1"/>
    </xf>
    <xf numFmtId="0" fontId="35" fillId="0" borderId="37" xfId="3" applyFont="1" applyBorder="1" applyAlignment="1">
      <alignment vertical="center" textRotation="255"/>
    </xf>
    <xf numFmtId="0" fontId="35" fillId="0" borderId="10" xfId="3" applyFont="1" applyBorder="1" applyAlignment="1">
      <alignment vertical="center"/>
    </xf>
    <xf numFmtId="0" fontId="35" fillId="0" borderId="11" xfId="3" applyFont="1" applyBorder="1" applyAlignment="1">
      <alignment horizontal="distributed" vertical="center"/>
    </xf>
    <xf numFmtId="181" fontId="35" fillId="0" borderId="4" xfId="3" applyNumberFormat="1" applyFont="1" applyFill="1" applyBorder="1" applyAlignment="1">
      <alignment vertical="center" shrinkToFit="1"/>
    </xf>
    <xf numFmtId="181" fontId="33" fillId="2" borderId="11" xfId="3" applyNumberFormat="1" applyFont="1" applyFill="1" applyBorder="1" applyAlignment="1">
      <alignment vertical="center" shrinkToFit="1"/>
    </xf>
    <xf numFmtId="0" fontId="35" fillId="0" borderId="14" xfId="3" applyFont="1" applyBorder="1" applyAlignment="1">
      <alignment vertical="center"/>
    </xf>
    <xf numFmtId="0" fontId="35" fillId="0" borderId="17" xfId="3" applyFont="1" applyBorder="1" applyAlignment="1">
      <alignment horizontal="distributed" vertical="center"/>
    </xf>
    <xf numFmtId="181" fontId="35" fillId="0" borderId="12" xfId="3" applyNumberFormat="1" applyFont="1" applyFill="1" applyBorder="1" applyAlignment="1">
      <alignment vertical="center" shrinkToFit="1"/>
    </xf>
    <xf numFmtId="0" fontId="35" fillId="0" borderId="7" xfId="3" applyFont="1" applyBorder="1" applyAlignment="1">
      <alignment vertical="center"/>
    </xf>
    <xf numFmtId="181" fontId="35" fillId="0" borderId="12" xfId="3" applyNumberFormat="1" applyFont="1" applyFill="1" applyBorder="1" applyAlignment="1">
      <alignment horizontal="right" vertical="center" shrinkToFit="1"/>
    </xf>
    <xf numFmtId="0" fontId="35" fillId="0" borderId="32" xfId="3" applyFont="1" applyBorder="1" applyAlignment="1">
      <alignment vertical="center"/>
    </xf>
    <xf numFmtId="181" fontId="35" fillId="0" borderId="7" xfId="3" applyNumberFormat="1" applyFont="1" applyFill="1" applyBorder="1" applyAlignment="1">
      <alignment horizontal="right" vertical="center" shrinkToFit="1"/>
    </xf>
    <xf numFmtId="181" fontId="33" fillId="2" borderId="0" xfId="3" applyNumberFormat="1" applyFont="1" applyFill="1" applyBorder="1" applyAlignment="1">
      <alignment horizontal="right" vertical="center" shrinkToFit="1"/>
    </xf>
    <xf numFmtId="182" fontId="43" fillId="0" borderId="0" xfId="3" applyNumberFormat="1" applyFont="1" applyFill="1" applyBorder="1" applyAlignment="1">
      <alignment horizontal="right" vertical="center" shrinkToFit="1"/>
    </xf>
    <xf numFmtId="0" fontId="35" fillId="0" borderId="13" xfId="3" applyFont="1" applyBorder="1" applyAlignment="1">
      <alignment vertical="center"/>
    </xf>
    <xf numFmtId="0" fontId="35" fillId="0" borderId="10" xfId="3" applyFont="1" applyBorder="1" applyAlignment="1">
      <alignment vertical="center" shrinkToFit="1"/>
    </xf>
    <xf numFmtId="0" fontId="35" fillId="0" borderId="11" xfId="3" applyFont="1" applyBorder="1" applyAlignment="1">
      <alignment vertical="center" shrinkToFit="1"/>
    </xf>
    <xf numFmtId="0" fontId="35" fillId="0" borderId="10" xfId="3" applyFont="1" applyFill="1" applyBorder="1" applyAlignment="1">
      <alignment vertical="center"/>
    </xf>
    <xf numFmtId="0" fontId="35" fillId="0" borderId="11" xfId="3" applyFont="1" applyFill="1" applyBorder="1" applyAlignment="1">
      <alignment horizontal="distributed" vertical="center"/>
    </xf>
    <xf numFmtId="0" fontId="35" fillId="0" borderId="32" xfId="3" applyFont="1" applyBorder="1" applyAlignment="1">
      <alignment horizontal="distributed" vertical="center" indent="1"/>
    </xf>
    <xf numFmtId="0" fontId="35" fillId="0" borderId="13" xfId="3" applyFont="1" applyBorder="1" applyAlignment="1">
      <alignment horizontal="distributed" vertical="center" indent="1"/>
    </xf>
    <xf numFmtId="0" fontId="35" fillId="0" borderId="32" xfId="3" applyFont="1" applyFill="1" applyBorder="1" applyAlignment="1">
      <alignment vertical="center"/>
    </xf>
    <xf numFmtId="0" fontId="35" fillId="0" borderId="7" xfId="3" applyFont="1" applyFill="1" applyBorder="1" applyAlignment="1">
      <alignment vertical="center"/>
    </xf>
    <xf numFmtId="0" fontId="35" fillId="0" borderId="8" xfId="3" applyFont="1" applyFill="1" applyBorder="1" applyAlignment="1">
      <alignment vertical="center"/>
    </xf>
    <xf numFmtId="0" fontId="35" fillId="0" borderId="16" xfId="3" applyFont="1" applyBorder="1" applyAlignment="1">
      <alignment horizontal="distributed" vertical="center"/>
    </xf>
    <xf numFmtId="0" fontId="40" fillId="0" borderId="5" xfId="3" applyFont="1" applyBorder="1" applyAlignment="1">
      <alignment vertical="center"/>
    </xf>
    <xf numFmtId="0" fontId="40" fillId="0" borderId="0" xfId="3" applyFont="1" applyFill="1" applyBorder="1" applyAlignment="1">
      <alignment vertical="center"/>
    </xf>
    <xf numFmtId="0" fontId="4" fillId="0" borderId="0" xfId="3" applyFont="1" applyBorder="1" applyAlignment="1"/>
    <xf numFmtId="0" fontId="4" fillId="0" borderId="0" xfId="3" applyFont="1" applyFill="1" applyBorder="1" applyAlignment="1"/>
    <xf numFmtId="183" fontId="4" fillId="0" borderId="5" xfId="3" applyNumberFormat="1" applyFont="1" applyBorder="1" applyAlignment="1">
      <alignment vertical="center" shrinkToFit="1"/>
    </xf>
    <xf numFmtId="176" fontId="33" fillId="0" borderId="74" xfId="2" applyNumberFormat="1" applyFont="1" applyFill="1" applyBorder="1" applyAlignment="1">
      <alignment vertical="center" shrinkToFit="1"/>
    </xf>
    <xf numFmtId="176" fontId="33" fillId="0" borderId="18" xfId="1" applyNumberFormat="1" applyFont="1" applyBorder="1" applyAlignment="1">
      <alignment horizontal="right" vertical="center" shrinkToFit="1"/>
    </xf>
    <xf numFmtId="176" fontId="33" fillId="0" borderId="5" xfId="1" applyNumberFormat="1" applyFont="1" applyBorder="1" applyAlignment="1">
      <alignment horizontal="right" vertical="center" shrinkToFit="1"/>
    </xf>
    <xf numFmtId="176" fontId="33" fillId="0" borderId="2" xfId="1" applyNumberFormat="1" applyFont="1" applyBorder="1" applyAlignment="1">
      <alignment horizontal="right" vertical="center" shrinkToFit="1"/>
    </xf>
    <xf numFmtId="176" fontId="33" fillId="0" borderId="2" xfId="1" applyNumberFormat="1" applyFont="1" applyFill="1" applyBorder="1" applyAlignment="1">
      <alignment horizontal="right" vertical="center" shrinkToFit="1"/>
    </xf>
    <xf numFmtId="176" fontId="33" fillId="0" borderId="3" xfId="1" applyNumberFormat="1" applyFont="1" applyBorder="1" applyAlignment="1">
      <alignment horizontal="right" vertical="center" shrinkToFit="1"/>
    </xf>
    <xf numFmtId="176" fontId="33" fillId="0" borderId="3" xfId="1" applyNumberFormat="1" applyFont="1" applyFill="1" applyBorder="1" applyAlignment="1">
      <alignment horizontal="right" vertical="center" shrinkToFit="1"/>
    </xf>
    <xf numFmtId="176" fontId="33" fillId="0" borderId="5" xfId="0" applyNumberFormat="1" applyFont="1" applyBorder="1" applyAlignment="1">
      <alignment horizontal="right" vertical="center" shrinkToFit="1"/>
    </xf>
    <xf numFmtId="176" fontId="33" fillId="0" borderId="50" xfId="1" applyNumberFormat="1" applyFont="1" applyBorder="1" applyAlignment="1">
      <alignment horizontal="right" vertical="center" shrinkToFit="1"/>
    </xf>
    <xf numFmtId="181" fontId="35" fillId="0" borderId="45" xfId="2" applyNumberFormat="1" applyFont="1" applyFill="1" applyBorder="1" applyAlignment="1">
      <alignment horizontal="center" vertical="center"/>
    </xf>
    <xf numFmtId="185" fontId="33" fillId="0" borderId="77" xfId="2" applyNumberFormat="1" applyFont="1" applyFill="1" applyBorder="1" applyAlignment="1">
      <alignment horizontal="right" vertical="center" shrinkToFit="1"/>
    </xf>
    <xf numFmtId="185" fontId="33" fillId="0" borderId="83" xfId="1" applyNumberFormat="1" applyFont="1" applyBorder="1" applyAlignment="1">
      <alignment horizontal="right" vertical="center" shrinkToFit="1"/>
    </xf>
    <xf numFmtId="185" fontId="33" fillId="0" borderId="73" xfId="1" applyNumberFormat="1" applyFont="1" applyBorder="1" applyAlignment="1">
      <alignment horizontal="right" vertical="center" shrinkToFit="1"/>
    </xf>
    <xf numFmtId="185" fontId="33" fillId="0" borderId="67" xfId="1" applyNumberFormat="1" applyFont="1" applyBorder="1" applyAlignment="1">
      <alignment horizontal="right" vertical="center" shrinkToFit="1"/>
    </xf>
    <xf numFmtId="185" fontId="33" fillId="0" borderId="67" xfId="1" applyNumberFormat="1" applyFont="1" applyFill="1" applyBorder="1" applyAlignment="1">
      <alignment horizontal="right" vertical="center" shrinkToFit="1"/>
    </xf>
    <xf numFmtId="185" fontId="33" fillId="0" borderId="70" xfId="1" applyNumberFormat="1" applyFont="1" applyBorder="1" applyAlignment="1">
      <alignment horizontal="right" vertical="center" shrinkToFit="1"/>
    </xf>
    <xf numFmtId="185" fontId="33" fillId="0" borderId="70" xfId="1" applyNumberFormat="1" applyFont="1" applyFill="1" applyBorder="1" applyAlignment="1">
      <alignment horizontal="right" vertical="center" shrinkToFit="1"/>
    </xf>
    <xf numFmtId="185" fontId="33" fillId="0" borderId="78" xfId="1" applyNumberFormat="1" applyFont="1" applyBorder="1" applyAlignment="1">
      <alignment horizontal="right" vertical="center" shrinkToFit="1"/>
    </xf>
    <xf numFmtId="176" fontId="33" fillId="0" borderId="75" xfId="2" applyNumberFormat="1" applyFont="1" applyFill="1" applyBorder="1" applyAlignment="1">
      <alignment horizontal="right" vertical="center" shrinkToFit="1"/>
    </xf>
    <xf numFmtId="176" fontId="35" fillId="0" borderId="37" xfId="1" applyNumberFormat="1" applyFont="1" applyBorder="1" applyAlignment="1">
      <alignment horizontal="right" vertical="center" shrinkToFit="1"/>
    </xf>
    <xf numFmtId="176" fontId="35" fillId="0" borderId="0" xfId="1" applyNumberFormat="1" applyFont="1" applyBorder="1" applyAlignment="1">
      <alignment horizontal="right" vertical="center" shrinkToFit="1"/>
    </xf>
    <xf numFmtId="176" fontId="35" fillId="0" borderId="32" xfId="1" applyNumberFormat="1" applyFont="1" applyBorder="1" applyAlignment="1">
      <alignment horizontal="right" vertical="center" shrinkToFit="1"/>
    </xf>
    <xf numFmtId="176" fontId="35" fillId="0" borderId="32" xfId="1" applyNumberFormat="1" applyFont="1" applyFill="1" applyBorder="1" applyAlignment="1">
      <alignment horizontal="right" vertical="center" shrinkToFit="1"/>
    </xf>
    <xf numFmtId="176" fontId="35" fillId="0" borderId="7" xfId="1" applyNumberFormat="1" applyFont="1" applyBorder="1" applyAlignment="1">
      <alignment horizontal="right" vertical="center" shrinkToFit="1"/>
    </xf>
    <xf numFmtId="176" fontId="35" fillId="0" borderId="7" xfId="1" applyNumberFormat="1" applyFont="1" applyFill="1" applyBorder="1" applyAlignment="1">
      <alignment horizontal="right" vertical="center" shrinkToFit="1"/>
    </xf>
    <xf numFmtId="176" fontId="35" fillId="0" borderId="0" xfId="0" applyNumberFormat="1" applyFont="1" applyBorder="1" applyAlignment="1">
      <alignment horizontal="right" vertical="center" shrinkToFit="1"/>
    </xf>
    <xf numFmtId="176" fontId="35" fillId="0" borderId="15" xfId="1" applyNumberFormat="1" applyFont="1" applyBorder="1" applyAlignment="1">
      <alignment horizontal="right" vertical="center" shrinkToFit="1"/>
    </xf>
    <xf numFmtId="181" fontId="35" fillId="0" borderId="41" xfId="2" applyNumberFormat="1" applyFont="1" applyFill="1" applyBorder="1" applyAlignment="1">
      <alignment horizontal="center" vertical="center"/>
    </xf>
    <xf numFmtId="185" fontId="33" fillId="0" borderId="79" xfId="2" applyNumberFormat="1" applyFont="1" applyFill="1" applyBorder="1" applyAlignment="1">
      <alignment horizontal="right" vertical="center" shrinkToFit="1"/>
    </xf>
    <xf numFmtId="185" fontId="35" fillId="0" borderId="84" xfId="1" applyNumberFormat="1" applyFont="1" applyBorder="1" applyAlignment="1">
      <alignment horizontal="right" vertical="center" shrinkToFit="1"/>
    </xf>
    <xf numFmtId="185" fontId="35" fillId="0" borderId="66" xfId="1" applyNumberFormat="1" applyFont="1" applyBorder="1" applyAlignment="1">
      <alignment horizontal="right" vertical="center" shrinkToFit="1"/>
    </xf>
    <xf numFmtId="185" fontId="35" fillId="0" borderId="65" xfId="1" applyNumberFormat="1" applyFont="1" applyBorder="1" applyAlignment="1">
      <alignment horizontal="right" vertical="center" shrinkToFit="1"/>
    </xf>
    <xf numFmtId="185" fontId="35" fillId="0" borderId="65" xfId="1" applyNumberFormat="1" applyFont="1" applyFill="1" applyBorder="1" applyAlignment="1">
      <alignment horizontal="right" vertical="center" shrinkToFit="1"/>
    </xf>
    <xf numFmtId="185" fontId="35" fillId="0" borderId="68" xfId="1" applyNumberFormat="1" applyFont="1" applyBorder="1" applyAlignment="1">
      <alignment horizontal="right" vertical="center" shrinkToFit="1"/>
    </xf>
    <xf numFmtId="185" fontId="35" fillId="0" borderId="68" xfId="1" applyNumberFormat="1" applyFont="1" applyFill="1" applyBorder="1" applyAlignment="1">
      <alignment horizontal="right" vertical="center" shrinkToFit="1"/>
    </xf>
    <xf numFmtId="185" fontId="35" fillId="0" borderId="80" xfId="1" applyNumberFormat="1" applyFont="1" applyBorder="1" applyAlignment="1">
      <alignment horizontal="right" vertical="center" shrinkToFit="1"/>
    </xf>
    <xf numFmtId="176" fontId="35" fillId="0" borderId="39" xfId="1" applyNumberFormat="1" applyFont="1" applyBorder="1" applyAlignment="1">
      <alignment horizontal="right" vertical="center" shrinkToFit="1"/>
    </xf>
    <xf numFmtId="176" fontId="35" fillId="0" borderId="17" xfId="1" applyNumberFormat="1" applyFont="1" applyBorder="1" applyAlignment="1">
      <alignment horizontal="right" vertical="center" shrinkToFit="1"/>
    </xf>
    <xf numFmtId="176" fontId="35" fillId="0" borderId="14" xfId="1" applyNumberFormat="1" applyFont="1" applyBorder="1" applyAlignment="1">
      <alignment horizontal="right" vertical="center" shrinkToFit="1"/>
    </xf>
    <xf numFmtId="176" fontId="35" fillId="0" borderId="14" xfId="1" applyNumberFormat="1" applyFont="1" applyFill="1" applyBorder="1" applyAlignment="1">
      <alignment horizontal="right" vertical="center" shrinkToFit="1"/>
    </xf>
    <xf numFmtId="176" fontId="35" fillId="0" borderId="12" xfId="1" applyNumberFormat="1" applyFont="1" applyBorder="1" applyAlignment="1">
      <alignment horizontal="right" vertical="center" shrinkToFit="1"/>
    </xf>
    <xf numFmtId="176" fontId="35" fillId="0" borderId="12" xfId="1" applyNumberFormat="1" applyFont="1" applyFill="1" applyBorder="1" applyAlignment="1">
      <alignment horizontal="right" vertical="center" shrinkToFit="1"/>
    </xf>
    <xf numFmtId="176" fontId="35" fillId="0" borderId="17" xfId="0" applyNumberFormat="1" applyFont="1" applyBorder="1" applyAlignment="1">
      <alignment horizontal="right" vertical="center" shrinkToFit="1"/>
    </xf>
    <xf numFmtId="176" fontId="35" fillId="0" borderId="82" xfId="1" applyNumberFormat="1" applyFont="1" applyBorder="1" applyAlignment="1">
      <alignment horizontal="right" vertical="center" shrinkToFit="1"/>
    </xf>
    <xf numFmtId="181" fontId="33" fillId="0" borderId="75" xfId="1" applyNumberFormat="1" applyFont="1" applyFill="1" applyBorder="1" applyAlignment="1">
      <alignment horizontal="right" vertical="center" shrinkToFit="1"/>
    </xf>
    <xf numFmtId="181" fontId="35" fillId="0" borderId="39" xfId="1" applyNumberFormat="1" applyFont="1" applyBorder="1" applyAlignment="1">
      <alignment horizontal="right" vertical="center" shrinkToFit="1"/>
    </xf>
    <xf numFmtId="181" fontId="35" fillId="0" borderId="17" xfId="1" applyNumberFormat="1" applyFont="1" applyBorder="1" applyAlignment="1">
      <alignment horizontal="right" vertical="center" shrinkToFit="1"/>
    </xf>
    <xf numFmtId="181" fontId="35" fillId="0" borderId="14" xfId="1" applyNumberFormat="1" applyFont="1" applyBorder="1" applyAlignment="1">
      <alignment horizontal="right" vertical="center" shrinkToFit="1"/>
    </xf>
    <xf numFmtId="181" fontId="35" fillId="0" borderId="14" xfId="1" applyNumberFormat="1" applyFont="1" applyFill="1" applyBorder="1" applyAlignment="1">
      <alignment horizontal="right" vertical="center" shrinkToFit="1"/>
    </xf>
    <xf numFmtId="181" fontId="35" fillId="0" borderId="12" xfId="1" applyNumberFormat="1" applyFont="1" applyBorder="1" applyAlignment="1">
      <alignment horizontal="right" vertical="center" shrinkToFit="1"/>
    </xf>
    <xf numFmtId="181" fontId="35" fillId="0" borderId="12" xfId="1" applyNumberFormat="1" applyFont="1" applyFill="1" applyBorder="1" applyAlignment="1">
      <alignment horizontal="right" vertical="center" shrinkToFit="1"/>
    </xf>
    <xf numFmtId="181" fontId="35" fillId="0" borderId="82" xfId="1" applyNumberFormat="1" applyFont="1" applyBorder="1" applyAlignment="1">
      <alignment horizontal="right" vertical="center" shrinkToFit="1"/>
    </xf>
    <xf numFmtId="185" fontId="35" fillId="0" borderId="83" xfId="1" applyNumberFormat="1" applyFont="1" applyBorder="1" applyAlignment="1">
      <alignment horizontal="right" vertical="center" shrinkToFit="1"/>
    </xf>
    <xf numFmtId="185" fontId="35" fillId="0" borderId="73" xfId="1" applyNumberFormat="1" applyFont="1" applyBorder="1" applyAlignment="1">
      <alignment horizontal="right" vertical="center" shrinkToFit="1"/>
    </xf>
    <xf numFmtId="185" fontId="35" fillId="0" borderId="67" xfId="1" applyNumberFormat="1" applyFont="1" applyBorder="1" applyAlignment="1">
      <alignment horizontal="right" vertical="center" shrinkToFit="1"/>
    </xf>
    <xf numFmtId="185" fontId="35" fillId="0" borderId="67" xfId="1" applyNumberFormat="1" applyFont="1" applyFill="1" applyBorder="1" applyAlignment="1">
      <alignment horizontal="right" vertical="center" shrinkToFit="1"/>
    </xf>
    <xf numFmtId="185" fontId="35" fillId="0" borderId="70" xfId="1" applyNumberFormat="1" applyFont="1" applyBorder="1" applyAlignment="1">
      <alignment horizontal="right" vertical="center" shrinkToFit="1"/>
    </xf>
    <xf numFmtId="185" fontId="35" fillId="0" borderId="70" xfId="1" applyNumberFormat="1" applyFont="1" applyFill="1" applyBorder="1" applyAlignment="1">
      <alignment horizontal="right" vertical="center" shrinkToFit="1"/>
    </xf>
    <xf numFmtId="185" fontId="35" fillId="0" borderId="78" xfId="1" applyNumberFormat="1" applyFont="1" applyBorder="1" applyAlignment="1">
      <alignment horizontal="right" vertical="center" shrinkToFit="1"/>
    </xf>
    <xf numFmtId="183" fontId="4" fillId="0" borderId="0" xfId="0" applyNumberFormat="1" applyFont="1" applyBorder="1" applyAlignment="1">
      <alignment horizontal="right" vertical="center"/>
    </xf>
    <xf numFmtId="0" fontId="4" fillId="0" borderId="0" xfId="0" applyFont="1" applyFill="1">
      <alignment vertical="center"/>
    </xf>
    <xf numFmtId="181" fontId="4" fillId="0" borderId="0" xfId="2" applyNumberFormat="1" applyFont="1" applyFill="1" applyBorder="1" applyAlignment="1">
      <alignment horizontal="distributed" vertical="center"/>
    </xf>
    <xf numFmtId="183" fontId="43" fillId="0" borderId="0" xfId="2" applyNumberFormat="1" applyFont="1" applyFill="1" applyBorder="1" applyAlignment="1">
      <alignment horizontal="right" vertical="center"/>
    </xf>
    <xf numFmtId="183" fontId="34" fillId="0" borderId="0" xfId="1" applyNumberFormat="1" applyFont="1" applyBorder="1" applyAlignment="1">
      <alignment horizontal="right" vertical="center"/>
    </xf>
    <xf numFmtId="183" fontId="34" fillId="0" borderId="0" xfId="1" applyNumberFormat="1" applyFont="1" applyFill="1" applyBorder="1" applyAlignment="1">
      <alignment horizontal="right" vertical="center"/>
    </xf>
    <xf numFmtId="183" fontId="34" fillId="0" borderId="0" xfId="1" applyNumberFormat="1" applyFont="1" applyFill="1" applyBorder="1" applyAlignment="1">
      <alignment horizontal="right" vertical="center" shrinkToFit="1"/>
    </xf>
    <xf numFmtId="0" fontId="4" fillId="0" borderId="0" xfId="3" applyFont="1"/>
    <xf numFmtId="183" fontId="4" fillId="0" borderId="0" xfId="2" applyNumberFormat="1" applyFont="1" applyFill="1" applyBorder="1" applyAlignment="1">
      <alignment horizontal="distributed" vertical="distributed"/>
    </xf>
    <xf numFmtId="183" fontId="4" fillId="0" borderId="0" xfId="3" applyNumberFormat="1" applyFont="1" applyAlignment="1">
      <alignment wrapText="1"/>
    </xf>
    <xf numFmtId="183" fontId="4" fillId="0" borderId="0" xfId="3" applyNumberFormat="1" applyFont="1"/>
    <xf numFmtId="183" fontId="4" fillId="0" borderId="0" xfId="0" applyNumberFormat="1" applyFont="1" applyAlignment="1">
      <alignment horizontal="distributed" vertical="center"/>
    </xf>
    <xf numFmtId="183" fontId="4" fillId="0" borderId="0" xfId="0" applyNumberFormat="1" applyFont="1">
      <alignment vertical="center"/>
    </xf>
    <xf numFmtId="0" fontId="39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34" fillId="0" borderId="26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35" fillId="0" borderId="5" xfId="0" applyFont="1" applyBorder="1" applyAlignment="1">
      <alignment vertical="center"/>
    </xf>
    <xf numFmtId="0" fontId="35" fillId="2" borderId="43" xfId="0" applyFont="1" applyFill="1" applyBorder="1" applyAlignment="1">
      <alignment vertical="center" shrinkToFit="1"/>
    </xf>
    <xf numFmtId="0" fontId="35" fillId="0" borderId="0" xfId="0" applyFont="1" applyFill="1" applyBorder="1" applyAlignment="1">
      <alignment vertical="center" shrinkToFit="1"/>
    </xf>
    <xf numFmtId="0" fontId="35" fillId="0" borderId="0" xfId="0" applyFont="1" applyFill="1" applyBorder="1" applyAlignment="1">
      <alignment horizontal="center" vertical="center" wrapText="1"/>
    </xf>
    <xf numFmtId="181" fontId="33" fillId="0" borderId="46" xfId="2" applyNumberFormat="1" applyFont="1" applyFill="1" applyBorder="1" applyAlignment="1">
      <alignment horizontal="distributed" vertical="center" indent="2"/>
    </xf>
    <xf numFmtId="181" fontId="33" fillId="0" borderId="2" xfId="1" applyNumberFormat="1" applyFont="1" applyFill="1" applyBorder="1" applyAlignment="1">
      <alignment horizontal="right" vertical="center" shrinkToFit="1"/>
    </xf>
    <xf numFmtId="181" fontId="33" fillId="2" borderId="44" xfId="1" applyNumberFormat="1" applyFont="1" applyFill="1" applyBorder="1" applyAlignment="1">
      <alignment horizontal="right" vertical="center" shrinkToFit="1"/>
    </xf>
    <xf numFmtId="185" fontId="33" fillId="0" borderId="0" xfId="1" applyNumberFormat="1" applyFont="1" applyFill="1" applyBorder="1" applyAlignment="1">
      <alignment vertical="center" shrinkToFit="1"/>
    </xf>
    <xf numFmtId="181" fontId="35" fillId="0" borderId="47" xfId="2" applyNumberFormat="1" applyFont="1" applyFill="1" applyBorder="1" applyAlignment="1">
      <alignment horizontal="distributed" vertical="center" indent="1"/>
    </xf>
    <xf numFmtId="181" fontId="35" fillId="0" borderId="61" xfId="1" applyNumberFormat="1" applyFont="1" applyFill="1" applyBorder="1" applyAlignment="1">
      <alignment horizontal="right" vertical="center" shrinkToFit="1"/>
    </xf>
    <xf numFmtId="181" fontId="33" fillId="2" borderId="51" xfId="1" applyNumberFormat="1" applyFont="1" applyFill="1" applyBorder="1" applyAlignment="1">
      <alignment horizontal="right" vertical="center" shrinkToFit="1"/>
    </xf>
    <xf numFmtId="181" fontId="35" fillId="0" borderId="13" xfId="1" applyNumberFormat="1" applyFont="1" applyFill="1" applyBorder="1" applyAlignment="1">
      <alignment horizontal="right" vertical="center" shrinkToFit="1"/>
    </xf>
    <xf numFmtId="181" fontId="35" fillId="0" borderId="10" xfId="1" applyNumberFormat="1" applyFont="1" applyFill="1" applyBorder="1" applyAlignment="1">
      <alignment horizontal="right" vertical="center" shrinkToFit="1"/>
    </xf>
    <xf numFmtId="181" fontId="33" fillId="2" borderId="42" xfId="1" applyNumberFormat="1" applyFont="1" applyFill="1" applyBorder="1" applyAlignment="1">
      <alignment horizontal="right" vertical="center" shrinkToFit="1"/>
    </xf>
    <xf numFmtId="181" fontId="35" fillId="0" borderId="48" xfId="2" applyNumberFormat="1" applyFont="1" applyFill="1" applyBorder="1" applyAlignment="1">
      <alignment horizontal="distributed" vertical="center" indent="1"/>
    </xf>
    <xf numFmtId="181" fontId="35" fillId="25" borderId="48" xfId="2" applyNumberFormat="1" applyFont="1" applyFill="1" applyBorder="1" applyAlignment="1">
      <alignment horizontal="distributed" vertical="center" indent="1"/>
    </xf>
    <xf numFmtId="181" fontId="35" fillId="0" borderId="48" xfId="1" applyNumberFormat="1" applyFont="1" applyFill="1" applyBorder="1" applyAlignment="1">
      <alignment horizontal="distributed" vertical="center" indent="1"/>
    </xf>
    <xf numFmtId="181" fontId="35" fillId="25" borderId="49" xfId="2" applyNumberFormat="1" applyFont="1" applyFill="1" applyBorder="1" applyAlignment="1">
      <alignment horizontal="distributed" vertical="center" indent="1"/>
    </xf>
    <xf numFmtId="181" fontId="35" fillId="0" borderId="27" xfId="1" applyNumberFormat="1" applyFont="1" applyFill="1" applyBorder="1" applyAlignment="1">
      <alignment horizontal="right" vertical="center" shrinkToFit="1"/>
    </xf>
    <xf numFmtId="181" fontId="35" fillId="0" borderId="29" xfId="1" applyNumberFormat="1" applyFont="1" applyFill="1" applyBorder="1" applyAlignment="1">
      <alignment horizontal="right" vertical="center" shrinkToFit="1"/>
    </xf>
    <xf numFmtId="181" fontId="33" fillId="2" borderId="40" xfId="1" applyNumberFormat="1" applyFont="1" applyFill="1" applyBorder="1" applyAlignment="1">
      <alignment horizontal="right" vertical="center" shrinkToFit="1"/>
    </xf>
    <xf numFmtId="181" fontId="0" fillId="0" borderId="0" xfId="2" applyNumberFormat="1" applyFont="1" applyFill="1" applyBorder="1" applyAlignment="1">
      <alignment horizontal="distributed" vertical="distributed"/>
    </xf>
    <xf numFmtId="38" fontId="0" fillId="0" borderId="0" xfId="1" applyFont="1" applyFill="1" applyBorder="1" applyAlignment="1">
      <alignment horizontal="right" vertical="center"/>
    </xf>
    <xf numFmtId="179" fontId="0" fillId="0" borderId="0" xfId="1" applyNumberFormat="1" applyFont="1" applyFill="1" applyBorder="1" applyAlignment="1">
      <alignment horizontal="right" vertical="center"/>
    </xf>
    <xf numFmtId="179" fontId="43" fillId="0" borderId="0" xfId="1" applyNumberFormat="1" applyFont="1" applyFill="1" applyBorder="1" applyAlignment="1">
      <alignment vertical="center"/>
    </xf>
    <xf numFmtId="0" fontId="0" fillId="0" borderId="0" xfId="3" applyFont="1"/>
    <xf numFmtId="0" fontId="40" fillId="0" borderId="0" xfId="3" applyFont="1" applyAlignment="1">
      <alignment horizontal="left" vertical="center"/>
    </xf>
    <xf numFmtId="0" fontId="40" fillId="0" borderId="0" xfId="3" applyFont="1" applyFill="1" applyAlignment="1">
      <alignment horizontal="left" vertical="center"/>
    </xf>
    <xf numFmtId="0" fontId="0" fillId="0" borderId="0" xfId="3" applyFont="1" applyFill="1"/>
    <xf numFmtId="0" fontId="40" fillId="0" borderId="0" xfId="0" applyFont="1" applyAlignment="1">
      <alignment horizontal="left" vertical="center"/>
    </xf>
    <xf numFmtId="0" fontId="40" fillId="0" borderId="0" xfId="0" applyFont="1" applyFill="1" applyAlignment="1">
      <alignment horizontal="left" vertical="center"/>
    </xf>
    <xf numFmtId="0" fontId="0" fillId="0" borderId="0" xfId="0" applyFont="1" applyAlignment="1">
      <alignment horizontal="distributed" vertical="center"/>
    </xf>
    <xf numFmtId="0" fontId="0" fillId="0" borderId="0" xfId="0" applyFont="1" applyBorder="1">
      <alignment vertical="center"/>
    </xf>
    <xf numFmtId="181" fontId="0" fillId="0" borderId="0" xfId="2" applyNumberFormat="1" applyFont="1" applyFill="1" applyBorder="1" applyAlignment="1">
      <alignment horizontal="right" vertical="center"/>
    </xf>
    <xf numFmtId="181" fontId="0" fillId="0" borderId="0" xfId="2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distributed" vertical="center"/>
    </xf>
    <xf numFmtId="183" fontId="4" fillId="0" borderId="43" xfId="3" applyNumberFormat="1" applyFont="1" applyBorder="1" applyAlignment="1">
      <alignment vertical="center" shrinkToFit="1"/>
    </xf>
    <xf numFmtId="176" fontId="33" fillId="0" borderId="74" xfId="2" applyNumberFormat="1" applyFont="1" applyFill="1" applyBorder="1" applyAlignment="1">
      <alignment horizontal="right" vertical="center" shrinkToFit="1"/>
    </xf>
    <xf numFmtId="176" fontId="33" fillId="0" borderId="43" xfId="0" applyNumberFormat="1" applyFont="1" applyBorder="1" applyAlignment="1">
      <alignment horizontal="right" vertical="center" shrinkToFit="1"/>
    </xf>
    <xf numFmtId="0" fontId="43" fillId="0" borderId="0" xfId="0" applyFont="1">
      <alignment vertical="center"/>
    </xf>
    <xf numFmtId="181" fontId="35" fillId="0" borderId="69" xfId="2" applyNumberFormat="1" applyFont="1" applyFill="1" applyBorder="1" applyAlignment="1">
      <alignment horizontal="center" vertical="center" shrinkToFit="1"/>
    </xf>
    <xf numFmtId="185" fontId="33" fillId="0" borderId="71" xfId="0" applyNumberFormat="1" applyFont="1" applyBorder="1" applyAlignment="1">
      <alignment horizontal="right" vertical="center" shrinkToFit="1"/>
    </xf>
    <xf numFmtId="176" fontId="35" fillId="0" borderId="63" xfId="0" applyNumberFormat="1" applyFont="1" applyBorder="1" applyAlignment="1">
      <alignment horizontal="right" vertical="center" shrinkToFit="1"/>
    </xf>
    <xf numFmtId="181" fontId="35" fillId="0" borderId="92" xfId="2" applyNumberFormat="1" applyFont="1" applyFill="1" applyBorder="1" applyAlignment="1">
      <alignment horizontal="center" vertical="center" shrinkToFit="1"/>
    </xf>
    <xf numFmtId="185" fontId="35" fillId="0" borderId="72" xfId="0" applyNumberFormat="1" applyFont="1" applyBorder="1" applyAlignment="1">
      <alignment horizontal="right" vertical="center" shrinkToFit="1"/>
    </xf>
    <xf numFmtId="176" fontId="33" fillId="0" borderId="81" xfId="2" applyNumberFormat="1" applyFont="1" applyFill="1" applyBorder="1" applyAlignment="1">
      <alignment horizontal="right" vertical="center" shrinkToFit="1"/>
    </xf>
    <xf numFmtId="176" fontId="35" fillId="0" borderId="62" xfId="0" applyNumberFormat="1" applyFont="1" applyBorder="1" applyAlignment="1">
      <alignment horizontal="right" vertical="center" shrinkToFit="1"/>
    </xf>
    <xf numFmtId="176" fontId="35" fillId="0" borderId="39" xfId="1" applyNumberFormat="1" applyFont="1" applyFill="1" applyBorder="1" applyAlignment="1">
      <alignment horizontal="right" vertical="center" shrinkToFit="1"/>
    </xf>
    <xf numFmtId="176" fontId="35" fillId="0" borderId="17" xfId="1" applyNumberFormat="1" applyFont="1" applyFill="1" applyBorder="1" applyAlignment="1">
      <alignment horizontal="right" vertical="center" shrinkToFit="1"/>
    </xf>
    <xf numFmtId="176" fontId="35" fillId="0" borderId="62" xfId="0" applyNumberFormat="1" applyFont="1" applyFill="1" applyBorder="1" applyAlignment="1">
      <alignment horizontal="right" vertical="center" shrinkToFit="1"/>
    </xf>
    <xf numFmtId="176" fontId="35" fillId="0" borderId="82" xfId="1" applyNumberFormat="1" applyFont="1" applyFill="1" applyBorder="1" applyAlignment="1">
      <alignment horizontal="right" vertical="center" shrinkToFit="1"/>
    </xf>
    <xf numFmtId="185" fontId="35" fillId="0" borderId="71" xfId="0" applyNumberFormat="1" applyFont="1" applyBorder="1" applyAlignment="1">
      <alignment horizontal="right" vertical="center" shrinkToFit="1"/>
    </xf>
    <xf numFmtId="0" fontId="35" fillId="0" borderId="19" xfId="3" applyFont="1" applyFill="1" applyBorder="1" applyAlignment="1">
      <alignment horizontal="distributed" vertical="center"/>
    </xf>
    <xf numFmtId="0" fontId="35" fillId="0" borderId="12" xfId="3" applyFont="1" applyFill="1" applyBorder="1" applyAlignment="1">
      <alignment horizontal="right" vertical="center"/>
    </xf>
    <xf numFmtId="0" fontId="35" fillId="0" borderId="7" xfId="3" applyFont="1" applyFill="1" applyBorder="1" applyAlignment="1">
      <alignment horizontal="center" vertical="top" wrapText="1"/>
    </xf>
    <xf numFmtId="0" fontId="35" fillId="0" borderId="7" xfId="3" applyFont="1" applyFill="1" applyBorder="1" applyAlignment="1">
      <alignment vertical="top" wrapText="1"/>
    </xf>
    <xf numFmtId="0" fontId="35" fillId="2" borderId="2" xfId="3" applyFont="1" applyFill="1" applyBorder="1" applyAlignment="1">
      <alignment vertical="center" wrapText="1"/>
    </xf>
    <xf numFmtId="0" fontId="35" fillId="2" borderId="32" xfId="3" applyFont="1" applyFill="1" applyBorder="1" applyAlignment="1">
      <alignment horizontal="center" vertical="top" wrapText="1"/>
    </xf>
    <xf numFmtId="181" fontId="35" fillId="0" borderId="69" xfId="2" applyNumberFormat="1" applyFont="1" applyFill="1" applyBorder="1" applyAlignment="1">
      <alignment horizontal="center" vertical="center" wrapText="1"/>
    </xf>
    <xf numFmtId="181" fontId="35" fillId="0" borderId="64" xfId="2" applyNumberFormat="1" applyFont="1" applyFill="1" applyBorder="1" applyAlignment="1">
      <alignment horizontal="center" vertical="center" wrapText="1"/>
    </xf>
    <xf numFmtId="0" fontId="35" fillId="2" borderId="32" xfId="3" applyFont="1" applyFill="1" applyBorder="1" applyAlignment="1">
      <alignment horizontal="center" vertical="center" wrapText="1"/>
    </xf>
    <xf numFmtId="178" fontId="35" fillId="0" borderId="34" xfId="3" applyNumberFormat="1" applyFont="1" applyBorder="1" applyAlignment="1">
      <alignment vertical="center" shrinkToFit="1"/>
    </xf>
    <xf numFmtId="178" fontId="35" fillId="0" borderId="93" xfId="3" applyNumberFormat="1" applyFont="1" applyBorder="1" applyAlignment="1">
      <alignment vertical="center" shrinkToFit="1"/>
    </xf>
    <xf numFmtId="178" fontId="35" fillId="0" borderId="93" xfId="3" applyNumberFormat="1" applyFont="1" applyBorder="1" applyAlignment="1">
      <alignment horizontal="right" vertical="center" shrinkToFit="1"/>
    </xf>
    <xf numFmtId="178" fontId="35" fillId="0" borderId="28" xfId="3" applyNumberFormat="1" applyFont="1" applyBorder="1" applyAlignment="1">
      <alignment vertical="center" shrinkToFit="1"/>
    </xf>
    <xf numFmtId="0" fontId="36" fillId="0" borderId="3" xfId="3" applyFont="1" applyBorder="1"/>
    <xf numFmtId="0" fontId="35" fillId="0" borderId="7" xfId="3" applyFont="1" applyBorder="1" applyAlignment="1">
      <alignment horizontal="center" vertical="center"/>
    </xf>
    <xf numFmtId="49" fontId="35" fillId="0" borderId="7" xfId="3" applyNumberFormat="1" applyFont="1" applyBorder="1" applyAlignment="1">
      <alignment horizontal="center" vertical="center"/>
    </xf>
    <xf numFmtId="0" fontId="35" fillId="0" borderId="9" xfId="3" applyFont="1" applyBorder="1" applyAlignment="1">
      <alignment horizontal="center" vertical="center"/>
    </xf>
    <xf numFmtId="178" fontId="33" fillId="0" borderId="22" xfId="3" applyNumberFormat="1" applyFont="1" applyBorder="1" applyAlignment="1">
      <alignment vertical="center" shrinkToFit="1"/>
    </xf>
    <xf numFmtId="178" fontId="35" fillId="0" borderId="8" xfId="3" applyNumberFormat="1" applyFont="1" applyBorder="1" applyAlignment="1">
      <alignment vertical="center" shrinkToFit="1"/>
    </xf>
    <xf numFmtId="0" fontId="35" fillId="2" borderId="32" xfId="3" applyFont="1" applyFill="1" applyBorder="1" applyAlignment="1">
      <alignment vertical="center" wrapText="1"/>
    </xf>
    <xf numFmtId="178" fontId="35" fillId="0" borderId="93" xfId="3" applyNumberFormat="1" applyFont="1" applyFill="1" applyBorder="1" applyAlignment="1">
      <alignment vertical="center" shrinkToFit="1"/>
    </xf>
    <xf numFmtId="181" fontId="35" fillId="0" borderId="93" xfId="3" applyNumberFormat="1" applyFont="1" applyFill="1" applyBorder="1" applyAlignment="1">
      <alignment horizontal="right" vertical="center" shrinkToFit="1"/>
    </xf>
    <xf numFmtId="181" fontId="33" fillId="2" borderId="11" xfId="3" applyNumberFormat="1" applyFont="1" applyFill="1" applyBorder="1" applyAlignment="1">
      <alignment horizontal="right" vertical="center" shrinkToFit="1"/>
    </xf>
    <xf numFmtId="183" fontId="35" fillId="0" borderId="0" xfId="0" applyNumberFormat="1" applyFont="1" applyAlignment="1">
      <alignment horizontal="right" vertical="center"/>
    </xf>
    <xf numFmtId="0" fontId="35" fillId="0" borderId="14" xfId="3" applyFont="1" applyBorder="1" applyAlignment="1">
      <alignment horizontal="right" vertical="center"/>
    </xf>
    <xf numFmtId="0" fontId="35" fillId="0" borderId="13" xfId="3" applyFont="1" applyBorder="1" applyAlignment="1">
      <alignment horizontal="right" vertical="center"/>
    </xf>
    <xf numFmtId="185" fontId="37" fillId="2" borderId="99" xfId="3" applyNumberFormat="1" applyFont="1" applyFill="1" applyBorder="1" applyAlignment="1">
      <alignment vertical="center" shrinkToFit="1"/>
    </xf>
    <xf numFmtId="185" fontId="37" fillId="2" borderId="43" xfId="3" applyNumberFormat="1" applyFont="1" applyFill="1" applyBorder="1" applyAlignment="1">
      <alignment horizontal="right" vertical="center" shrinkToFit="1"/>
    </xf>
    <xf numFmtId="185" fontId="37" fillId="2" borderId="62" xfId="3" applyNumberFormat="1" applyFont="1" applyFill="1" applyBorder="1" applyAlignment="1">
      <alignment horizontal="right" vertical="center" shrinkToFit="1"/>
    </xf>
    <xf numFmtId="185" fontId="37" fillId="2" borderId="62" xfId="3" applyNumberFormat="1" applyFont="1" applyFill="1" applyBorder="1" applyAlignment="1">
      <alignment vertical="center" shrinkToFit="1"/>
    </xf>
    <xf numFmtId="185" fontId="37" fillId="2" borderId="100" xfId="3" applyNumberFormat="1" applyFont="1" applyFill="1" applyBorder="1" applyAlignment="1">
      <alignment horizontal="right" vertical="center" shrinkToFit="1"/>
    </xf>
    <xf numFmtId="184" fontId="37" fillId="2" borderId="103" xfId="3" applyNumberFormat="1" applyFont="1" applyFill="1" applyBorder="1" applyAlignment="1">
      <alignment horizontal="right" vertical="center" shrinkToFit="1"/>
    </xf>
    <xf numFmtId="184" fontId="37" fillId="2" borderId="104" xfId="3" applyNumberFormat="1" applyFont="1" applyFill="1" applyBorder="1" applyAlignment="1">
      <alignment horizontal="right" vertical="center" shrinkToFit="1"/>
    </xf>
    <xf numFmtId="184" fontId="37" fillId="2" borderId="105" xfId="3" applyNumberFormat="1" applyFont="1" applyFill="1" applyBorder="1" applyAlignment="1">
      <alignment horizontal="right" vertical="center" shrinkToFit="1"/>
    </xf>
    <xf numFmtId="184" fontId="37" fillId="2" borderId="106" xfId="3" applyNumberFormat="1" applyFont="1" applyFill="1" applyBorder="1" applyAlignment="1">
      <alignment horizontal="right" vertical="center" shrinkToFit="1"/>
    </xf>
    <xf numFmtId="0" fontId="36" fillId="2" borderId="5" xfId="3" applyFont="1" applyFill="1" applyBorder="1"/>
    <xf numFmtId="181" fontId="33" fillId="2" borderId="97" xfId="3" applyNumberFormat="1" applyFont="1" applyFill="1" applyBorder="1" applyAlignment="1">
      <alignment vertical="center" shrinkToFit="1"/>
    </xf>
    <xf numFmtId="181" fontId="33" fillId="2" borderId="97" xfId="3" applyNumberFormat="1" applyFont="1" applyFill="1" applyBorder="1" applyAlignment="1">
      <alignment horizontal="right" vertical="center" shrinkToFit="1"/>
    </xf>
    <xf numFmtId="185" fontId="37" fillId="2" borderId="99" xfId="3" applyNumberFormat="1" applyFont="1" applyFill="1" applyBorder="1" applyAlignment="1">
      <alignment horizontal="right" vertical="center" shrinkToFit="1"/>
    </xf>
    <xf numFmtId="185" fontId="37" fillId="2" borderId="110" xfId="3" applyNumberFormat="1" applyFont="1" applyFill="1" applyBorder="1" applyAlignment="1">
      <alignment horizontal="right" vertical="center" shrinkToFit="1"/>
    </xf>
    <xf numFmtId="185" fontId="37" fillId="2" borderId="114" xfId="3" applyNumberFormat="1" applyFont="1" applyFill="1" applyBorder="1" applyAlignment="1">
      <alignment horizontal="right" vertical="center" shrinkToFit="1"/>
    </xf>
    <xf numFmtId="185" fontId="37" fillId="2" borderId="63" xfId="3" applyNumberFormat="1" applyFont="1" applyFill="1" applyBorder="1" applyAlignment="1">
      <alignment horizontal="right" vertical="center" shrinkToFit="1"/>
    </xf>
    <xf numFmtId="185" fontId="37" fillId="2" borderId="103" xfId="3" applyNumberFormat="1" applyFont="1" applyFill="1" applyBorder="1" applyAlignment="1">
      <alignment horizontal="right" vertical="center" shrinkToFit="1"/>
    </xf>
    <xf numFmtId="185" fontId="37" fillId="2" borderId="113" xfId="3" applyNumberFormat="1" applyFont="1" applyFill="1" applyBorder="1" applyAlignment="1">
      <alignment horizontal="right" vertical="center" shrinkToFit="1"/>
    </xf>
    <xf numFmtId="185" fontId="37" fillId="2" borderId="115" xfId="3" applyNumberFormat="1" applyFont="1" applyFill="1" applyBorder="1" applyAlignment="1">
      <alignment horizontal="right" vertical="center" shrinkToFit="1"/>
    </xf>
    <xf numFmtId="185" fontId="37" fillId="2" borderId="105" xfId="3" applyNumberFormat="1" applyFont="1" applyFill="1" applyBorder="1" applyAlignment="1">
      <alignment horizontal="right" vertical="center" shrinkToFit="1"/>
    </xf>
    <xf numFmtId="185" fontId="37" fillId="2" borderId="101" xfId="3" applyNumberFormat="1" applyFont="1" applyFill="1" applyBorder="1" applyAlignment="1">
      <alignment horizontal="right" vertical="center" shrinkToFit="1"/>
    </xf>
    <xf numFmtId="0" fontId="35" fillId="0" borderId="116" xfId="3" applyFont="1" applyBorder="1" applyAlignment="1">
      <alignment horizontal="right" vertical="center"/>
    </xf>
    <xf numFmtId="181" fontId="35" fillId="0" borderId="117" xfId="3" applyNumberFormat="1" applyFont="1" applyFill="1" applyBorder="1" applyAlignment="1">
      <alignment horizontal="right" vertical="center" shrinkToFit="1"/>
    </xf>
    <xf numFmtId="181" fontId="33" fillId="2" borderId="118" xfId="3" applyNumberFormat="1" applyFont="1" applyFill="1" applyBorder="1" applyAlignment="1">
      <alignment horizontal="right" vertical="center" shrinkToFit="1"/>
    </xf>
    <xf numFmtId="185" fontId="37" fillId="2" borderId="119" xfId="3" applyNumberFormat="1" applyFont="1" applyFill="1" applyBorder="1" applyAlignment="1">
      <alignment horizontal="right" vertical="center" shrinkToFit="1"/>
    </xf>
    <xf numFmtId="185" fontId="37" fillId="2" borderId="120" xfId="3" applyNumberFormat="1" applyFont="1" applyFill="1" applyBorder="1" applyAlignment="1">
      <alignment horizontal="right" vertical="center" shrinkToFit="1"/>
    </xf>
    <xf numFmtId="0" fontId="35" fillId="0" borderId="14" xfId="3" applyFont="1" applyBorder="1" applyAlignment="1">
      <alignment horizontal="left" vertical="center" indent="4"/>
    </xf>
    <xf numFmtId="0" fontId="35" fillId="0" borderId="116" xfId="3" applyFont="1" applyBorder="1" applyAlignment="1">
      <alignment horizontal="left" vertical="center" indent="4"/>
    </xf>
    <xf numFmtId="0" fontId="35" fillId="0" borderId="13" xfId="3" applyFont="1" applyBorder="1" applyAlignment="1">
      <alignment horizontal="left" vertical="center" indent="4"/>
    </xf>
    <xf numFmtId="0" fontId="35" fillId="0" borderId="121" xfId="3" applyFont="1" applyFill="1" applyBorder="1" applyAlignment="1">
      <alignment horizontal="right" vertical="center"/>
    </xf>
    <xf numFmtId="178" fontId="35" fillId="0" borderId="7" xfId="3" applyNumberFormat="1" applyFont="1" applyFill="1" applyBorder="1" applyAlignment="1">
      <alignment vertical="center" shrinkToFit="1"/>
    </xf>
    <xf numFmtId="178" fontId="35" fillId="0" borderId="121" xfId="3" applyNumberFormat="1" applyFont="1" applyFill="1" applyBorder="1" applyAlignment="1">
      <alignment vertical="center" shrinkToFit="1"/>
    </xf>
    <xf numFmtId="181" fontId="35" fillId="0" borderId="121" xfId="3" applyNumberFormat="1" applyFont="1" applyFill="1" applyBorder="1" applyAlignment="1">
      <alignment horizontal="right" vertical="center" shrinkToFit="1"/>
    </xf>
    <xf numFmtId="181" fontId="33" fillId="2" borderId="122" xfId="3" applyNumberFormat="1" applyFont="1" applyFill="1" applyBorder="1" applyAlignment="1">
      <alignment horizontal="right" vertical="center" shrinkToFit="1"/>
    </xf>
    <xf numFmtId="185" fontId="37" fillId="2" borderId="123" xfId="3" applyNumberFormat="1" applyFont="1" applyFill="1" applyBorder="1" applyAlignment="1">
      <alignment horizontal="right" vertical="center" shrinkToFit="1"/>
    </xf>
    <xf numFmtId="185" fontId="37" fillId="2" borderId="124" xfId="3" applyNumberFormat="1" applyFont="1" applyFill="1" applyBorder="1" applyAlignment="1">
      <alignment horizontal="right" vertical="center" shrinkToFit="1"/>
    </xf>
    <xf numFmtId="0" fontId="35" fillId="0" borderId="125" xfId="0" applyFont="1" applyBorder="1" applyAlignment="1">
      <alignment horizontal="center" vertical="center" wrapText="1"/>
    </xf>
    <xf numFmtId="186" fontId="33" fillId="0" borderId="126" xfId="1" applyNumberFormat="1" applyFont="1" applyBorder="1" applyAlignment="1">
      <alignment vertical="center" shrinkToFit="1"/>
    </xf>
    <xf numFmtId="186" fontId="35" fillId="0" borderId="127" xfId="1" applyNumberFormat="1" applyFont="1" applyBorder="1" applyAlignment="1">
      <alignment vertical="center" shrinkToFit="1"/>
    </xf>
    <xf numFmtId="186" fontId="35" fillId="0" borderId="128" xfId="1" applyNumberFormat="1" applyFont="1" applyBorder="1" applyAlignment="1">
      <alignment vertical="center" shrinkToFit="1"/>
    </xf>
    <xf numFmtId="186" fontId="35" fillId="0" borderId="129" xfId="1" applyNumberFormat="1" applyFont="1" applyBorder="1" applyAlignment="1">
      <alignment horizontal="right" vertical="center" shrinkToFit="1"/>
    </xf>
    <xf numFmtId="0" fontId="35" fillId="0" borderId="1" xfId="0" applyFont="1" applyBorder="1" applyAlignment="1">
      <alignment vertical="center"/>
    </xf>
    <xf numFmtId="186" fontId="33" fillId="0" borderId="130" xfId="1" applyNumberFormat="1" applyFont="1" applyBorder="1" applyAlignment="1">
      <alignment vertical="center" shrinkToFit="1"/>
    </xf>
    <xf numFmtId="186" fontId="35" fillId="0" borderId="131" xfId="1" applyNumberFormat="1" applyFont="1" applyBorder="1" applyAlignment="1">
      <alignment vertical="center" shrinkToFit="1"/>
    </xf>
    <xf numFmtId="186" fontId="35" fillId="0" borderId="126" xfId="1" applyNumberFormat="1" applyFont="1" applyBorder="1" applyAlignment="1">
      <alignment vertical="center" shrinkToFit="1"/>
    </xf>
    <xf numFmtId="0" fontId="35" fillId="0" borderId="107" xfId="0" applyFont="1" applyFill="1" applyBorder="1" applyAlignment="1">
      <alignment horizontal="center" vertical="center" wrapText="1"/>
    </xf>
    <xf numFmtId="186" fontId="33" fillId="0" borderId="132" xfId="1" applyNumberFormat="1" applyFont="1" applyBorder="1" applyAlignment="1">
      <alignment vertical="center" shrinkToFit="1"/>
    </xf>
    <xf numFmtId="186" fontId="35" fillId="0" borderId="133" xfId="1" applyNumberFormat="1" applyFont="1" applyFill="1" applyBorder="1" applyAlignment="1">
      <alignment vertical="center" shrinkToFit="1"/>
    </xf>
    <xf numFmtId="186" fontId="35" fillId="0" borderId="134" xfId="1" applyNumberFormat="1" applyFont="1" applyFill="1" applyBorder="1" applyAlignment="1">
      <alignment vertical="center" shrinkToFit="1"/>
    </xf>
    <xf numFmtId="186" fontId="35" fillId="0" borderId="135" xfId="1" applyNumberFormat="1" applyFont="1" applyFill="1" applyBorder="1" applyAlignment="1">
      <alignment vertical="center" shrinkToFit="1"/>
    </xf>
    <xf numFmtId="185" fontId="33" fillId="2" borderId="43" xfId="1" applyNumberFormat="1" applyFont="1" applyFill="1" applyBorder="1" applyAlignment="1">
      <alignment vertical="center" shrinkToFit="1"/>
    </xf>
    <xf numFmtId="185" fontId="33" fillId="2" borderId="137" xfId="1" applyNumberFormat="1" applyFont="1" applyFill="1" applyBorder="1" applyAlignment="1">
      <alignment vertical="center" shrinkToFit="1"/>
    </xf>
    <xf numFmtId="185" fontId="33" fillId="2" borderId="114" xfId="1" applyNumberFormat="1" applyFont="1" applyFill="1" applyBorder="1" applyAlignment="1">
      <alignment vertical="center" shrinkToFit="1"/>
    </xf>
    <xf numFmtId="185" fontId="33" fillId="2" borderId="100" xfId="1" applyNumberFormat="1" applyFont="1" applyFill="1" applyBorder="1" applyAlignment="1">
      <alignment vertical="center" shrinkToFit="1"/>
    </xf>
    <xf numFmtId="0" fontId="35" fillId="2" borderId="5" xfId="0" applyFont="1" applyFill="1" applyBorder="1" applyAlignment="1">
      <alignment vertical="center" shrinkToFit="1"/>
    </xf>
    <xf numFmtId="0" fontId="35" fillId="2" borderId="136" xfId="0" applyFont="1" applyFill="1" applyBorder="1" applyAlignment="1">
      <alignment horizontal="center" vertical="center" wrapText="1"/>
    </xf>
    <xf numFmtId="185" fontId="33" fillId="2" borderId="104" xfId="1" applyNumberFormat="1" applyFont="1" applyFill="1" applyBorder="1" applyAlignment="1">
      <alignment vertical="center" shrinkToFit="1"/>
    </xf>
    <xf numFmtId="185" fontId="33" fillId="2" borderId="138" xfId="1" applyNumberFormat="1" applyFont="1" applyFill="1" applyBorder="1" applyAlignment="1">
      <alignment vertical="center" shrinkToFit="1"/>
    </xf>
    <xf numFmtId="185" fontId="33" fillId="2" borderId="115" xfId="1" applyNumberFormat="1" applyFont="1" applyFill="1" applyBorder="1" applyAlignment="1">
      <alignment vertical="center" shrinkToFit="1"/>
    </xf>
    <xf numFmtId="185" fontId="33" fillId="2" borderId="106" xfId="1" applyNumberFormat="1" applyFont="1" applyFill="1" applyBorder="1" applyAlignment="1">
      <alignment vertical="center" shrinkToFit="1"/>
    </xf>
    <xf numFmtId="0" fontId="35" fillId="2" borderId="107" xfId="0" applyFont="1" applyFill="1" applyBorder="1" applyAlignment="1">
      <alignment horizontal="center" vertical="center" wrapText="1"/>
    </xf>
    <xf numFmtId="0" fontId="34" fillId="0" borderId="26" xfId="3" applyFont="1" applyBorder="1" applyAlignment="1">
      <alignment horizontal="center"/>
    </xf>
    <xf numFmtId="178" fontId="33" fillId="2" borderId="39" xfId="3" applyNumberFormat="1" applyFont="1" applyFill="1" applyBorder="1" applyAlignment="1">
      <alignment horizontal="center" vertical="center"/>
    </xf>
    <xf numFmtId="178" fontId="33" fillId="2" borderId="24" xfId="3" applyNumberFormat="1" applyFont="1" applyFill="1" applyBorder="1" applyAlignment="1">
      <alignment horizontal="center" vertical="center"/>
    </xf>
    <xf numFmtId="38" fontId="33" fillId="2" borderId="14" xfId="1" applyFont="1" applyFill="1" applyBorder="1" applyAlignment="1">
      <alignment horizontal="right" vertical="center"/>
    </xf>
    <xf numFmtId="38" fontId="33" fillId="2" borderId="13" xfId="1" applyFont="1" applyFill="1" applyBorder="1" applyAlignment="1">
      <alignment horizontal="right" vertical="center"/>
    </xf>
    <xf numFmtId="182" fontId="37" fillId="2" borderId="105" xfId="1" applyNumberFormat="1" applyFont="1" applyFill="1" applyBorder="1" applyAlignment="1">
      <alignment horizontal="right" vertical="center" shrinkToFit="1"/>
    </xf>
    <xf numFmtId="182" fontId="37" fillId="2" borderId="113" xfId="1" applyNumberFormat="1" applyFont="1" applyFill="1" applyBorder="1" applyAlignment="1">
      <alignment horizontal="right" vertical="center" shrinkToFit="1"/>
    </xf>
    <xf numFmtId="182" fontId="37" fillId="2" borderId="111" xfId="1" applyNumberFormat="1" applyFont="1" applyFill="1" applyBorder="1" applyAlignment="1">
      <alignment horizontal="center" vertical="center" shrinkToFit="1"/>
    </xf>
    <xf numFmtId="182" fontId="37" fillId="2" borderId="112" xfId="1" applyNumberFormat="1" applyFont="1" applyFill="1" applyBorder="1" applyAlignment="1">
      <alignment horizontal="center" vertical="center" shrinkToFit="1"/>
    </xf>
    <xf numFmtId="178" fontId="33" fillId="2" borderId="25" xfId="3" applyNumberFormat="1" applyFont="1" applyFill="1" applyBorder="1" applyAlignment="1">
      <alignment horizontal="center" vertical="center"/>
    </xf>
    <xf numFmtId="38" fontId="33" fillId="2" borderId="14" xfId="1" applyFont="1" applyFill="1" applyBorder="1" applyAlignment="1">
      <alignment horizontal="right" vertical="center" shrinkToFit="1"/>
    </xf>
    <xf numFmtId="38" fontId="33" fillId="2" borderId="27" xfId="1" applyFont="1" applyFill="1" applyBorder="1" applyAlignment="1">
      <alignment horizontal="right" vertical="center" shrinkToFit="1"/>
    </xf>
    <xf numFmtId="182" fontId="37" fillId="2" borderId="105" xfId="1" applyNumberFormat="1" applyFont="1" applyFill="1" applyBorder="1" applyAlignment="1">
      <alignment vertical="center" shrinkToFit="1"/>
    </xf>
    <xf numFmtId="182" fontId="37" fillId="2" borderId="102" xfId="1" applyNumberFormat="1" applyFont="1" applyFill="1" applyBorder="1" applyAlignment="1">
      <alignment vertical="center" shrinkToFit="1"/>
    </xf>
    <xf numFmtId="182" fontId="37" fillId="2" borderId="62" xfId="1" applyNumberFormat="1" applyFont="1" applyFill="1" applyBorder="1" applyAlignment="1">
      <alignment vertical="center" shrinkToFit="1"/>
    </xf>
    <xf numFmtId="182" fontId="37" fillId="2" borderId="98" xfId="1" applyNumberFormat="1" applyFont="1" applyFill="1" applyBorder="1" applyAlignment="1">
      <alignment vertical="center" shrinkToFit="1"/>
    </xf>
    <xf numFmtId="182" fontId="37" fillId="2" borderId="113" xfId="1" applyNumberFormat="1" applyFont="1" applyFill="1" applyBorder="1" applyAlignment="1">
      <alignment vertical="center" shrinkToFit="1"/>
    </xf>
    <xf numFmtId="182" fontId="37" fillId="2" borderId="110" xfId="1" applyNumberFormat="1" applyFont="1" applyFill="1" applyBorder="1" applyAlignment="1">
      <alignment vertical="center" shrinkToFit="1"/>
    </xf>
    <xf numFmtId="0" fontId="33" fillId="0" borderId="0" xfId="3" applyFont="1" applyBorder="1" applyAlignment="1">
      <alignment horizontal="center" vertical="center" wrapText="1" shrinkToFit="1"/>
    </xf>
    <xf numFmtId="178" fontId="35" fillId="0" borderId="0" xfId="3" applyNumberFormat="1" applyFont="1" applyBorder="1" applyAlignment="1">
      <alignment horizontal="right" vertical="center"/>
    </xf>
    <xf numFmtId="178" fontId="33" fillId="2" borderId="18" xfId="3" applyNumberFormat="1" applyFont="1" applyFill="1" applyBorder="1" applyAlignment="1">
      <alignment horizontal="center" vertical="center"/>
    </xf>
    <xf numFmtId="38" fontId="33" fillId="2" borderId="2" xfId="1" applyFont="1" applyFill="1" applyBorder="1" applyAlignment="1">
      <alignment horizontal="right" vertical="center"/>
    </xf>
    <xf numFmtId="182" fontId="37" fillId="2" borderId="104" xfId="1" applyNumberFormat="1" applyFont="1" applyFill="1" applyBorder="1" applyAlignment="1">
      <alignment vertical="center" shrinkToFit="1"/>
    </xf>
    <xf numFmtId="182" fontId="37" fillId="2" borderId="43" xfId="1" applyNumberFormat="1" applyFont="1" applyFill="1" applyBorder="1" applyAlignment="1">
      <alignment vertical="center" shrinkToFit="1"/>
    </xf>
    <xf numFmtId="0" fontId="35" fillId="0" borderId="42" xfId="3" applyFont="1" applyBorder="1" applyAlignment="1">
      <alignment horizontal="distributed" vertical="center" indent="1"/>
    </xf>
    <xf numFmtId="0" fontId="35" fillId="0" borderId="19" xfId="3" applyFont="1" applyBorder="1" applyAlignment="1">
      <alignment horizontal="distributed" vertical="center" indent="1"/>
    </xf>
    <xf numFmtId="0" fontId="35" fillId="0" borderId="40" xfId="3" applyFont="1" applyBorder="1" applyAlignment="1">
      <alignment horizontal="distributed" vertical="center" indent="1"/>
    </xf>
    <xf numFmtId="0" fontId="35" fillId="0" borderId="34" xfId="3" applyFont="1" applyBorder="1" applyAlignment="1">
      <alignment horizontal="distributed" vertical="center" indent="1"/>
    </xf>
    <xf numFmtId="0" fontId="33" fillId="0" borderId="20" xfId="3" applyFont="1" applyBorder="1" applyAlignment="1">
      <alignment horizontal="distributed" vertical="center" indent="1" shrinkToFit="1"/>
    </xf>
    <xf numFmtId="0" fontId="33" fillId="0" borderId="35" xfId="3" applyFont="1" applyBorder="1" applyAlignment="1">
      <alignment horizontal="distributed" vertical="center" indent="1" shrinkToFit="1"/>
    </xf>
    <xf numFmtId="0" fontId="35" fillId="0" borderId="51" xfId="3" applyFont="1" applyBorder="1" applyAlignment="1">
      <alignment horizontal="distributed" vertical="center" indent="1"/>
    </xf>
    <xf numFmtId="0" fontId="35" fillId="0" borderId="86" xfId="3" applyFont="1" applyBorder="1" applyAlignment="1">
      <alignment horizontal="distributed" vertical="center" indent="1"/>
    </xf>
    <xf numFmtId="0" fontId="32" fillId="0" borderId="0" xfId="3" applyFont="1" applyAlignment="1">
      <alignment horizontal="center" vertical="center"/>
    </xf>
    <xf numFmtId="0" fontId="34" fillId="0" borderId="26" xfId="3" applyFont="1" applyBorder="1" applyAlignment="1">
      <alignment horizontal="center"/>
    </xf>
    <xf numFmtId="0" fontId="34" fillId="0" borderId="0" xfId="3" applyFont="1" applyBorder="1" applyAlignment="1">
      <alignment horizontal="center"/>
    </xf>
    <xf numFmtId="0" fontId="35" fillId="0" borderId="33" xfId="3" applyFont="1" applyBorder="1" applyAlignment="1">
      <alignment horizontal="distributed" vertical="center" justifyLastLine="1" shrinkToFit="1"/>
    </xf>
    <xf numFmtId="0" fontId="35" fillId="0" borderId="6" xfId="3" applyFont="1" applyBorder="1" applyAlignment="1">
      <alignment horizontal="distributed" vertical="center" justifyLastLine="1" shrinkToFit="1"/>
    </xf>
    <xf numFmtId="0" fontId="34" fillId="2" borderId="108" xfId="3" applyFont="1" applyFill="1" applyBorder="1" applyAlignment="1">
      <alignment horizontal="center" vertical="center" wrapText="1"/>
    </xf>
    <xf numFmtId="0" fontId="34" fillId="2" borderId="101" xfId="3" applyFont="1" applyFill="1" applyBorder="1" applyAlignment="1">
      <alignment horizontal="center" vertical="center" wrapText="1"/>
    </xf>
    <xf numFmtId="0" fontId="34" fillId="2" borderId="102" xfId="3" applyFont="1" applyFill="1" applyBorder="1" applyAlignment="1">
      <alignment horizontal="center" vertical="center" wrapText="1"/>
    </xf>
    <xf numFmtId="0" fontId="34" fillId="2" borderId="109" xfId="3" applyFont="1" applyFill="1" applyBorder="1" applyAlignment="1">
      <alignment horizontal="center" vertical="center" wrapText="1"/>
    </xf>
    <xf numFmtId="0" fontId="34" fillId="2" borderId="63" xfId="3" applyFont="1" applyFill="1" applyBorder="1" applyAlignment="1">
      <alignment horizontal="center" vertical="center" wrapText="1"/>
    </xf>
    <xf numFmtId="0" fontId="34" fillId="2" borderId="98" xfId="3" applyFont="1" applyFill="1" applyBorder="1" applyAlignment="1">
      <alignment horizontal="center" vertical="center" wrapText="1"/>
    </xf>
    <xf numFmtId="0" fontId="37" fillId="0" borderId="0" xfId="3" applyFont="1" applyFill="1" applyBorder="1" applyAlignment="1">
      <alignment horizontal="center" vertical="center" shrinkToFit="1"/>
    </xf>
    <xf numFmtId="0" fontId="42" fillId="0" borderId="0" xfId="3" applyFont="1" applyAlignment="1">
      <alignment horizontal="center" vertical="center"/>
    </xf>
    <xf numFmtId="0" fontId="35" fillId="0" borderId="0" xfId="3" applyFont="1" applyBorder="1" applyAlignment="1">
      <alignment horizontal="left" vertical="top" wrapText="1"/>
    </xf>
    <xf numFmtId="0" fontId="33" fillId="0" borderId="20" xfId="3" applyFont="1" applyBorder="1" applyAlignment="1">
      <alignment horizontal="distributed" vertical="center"/>
    </xf>
    <xf numFmtId="0" fontId="33" fillId="0" borderId="21" xfId="3" applyFont="1" applyBorder="1" applyAlignment="1">
      <alignment horizontal="distributed" vertical="center"/>
    </xf>
    <xf numFmtId="0" fontId="33" fillId="0" borderId="35" xfId="3" applyFont="1" applyBorder="1" applyAlignment="1">
      <alignment horizontal="distributed" vertical="center"/>
    </xf>
    <xf numFmtId="0" fontId="33" fillId="0" borderId="33" xfId="3" applyFont="1" applyBorder="1" applyAlignment="1">
      <alignment horizontal="distributed" vertical="center"/>
    </xf>
    <xf numFmtId="0" fontId="33" fillId="0" borderId="0" xfId="3" applyFont="1" applyBorder="1" applyAlignment="1">
      <alignment horizontal="distributed" vertical="center"/>
    </xf>
    <xf numFmtId="0" fontId="35" fillId="0" borderId="44" xfId="3" applyFont="1" applyBorder="1" applyAlignment="1">
      <alignment horizontal="distributed" vertical="center" justifyLastLine="1"/>
    </xf>
    <xf numFmtId="0" fontId="35" fillId="0" borderId="5" xfId="3" applyFont="1" applyBorder="1" applyAlignment="1">
      <alignment horizontal="distributed" vertical="center" justifyLastLine="1"/>
    </xf>
    <xf numFmtId="0" fontId="35" fillId="0" borderId="33" xfId="3" applyFont="1" applyBorder="1" applyAlignment="1">
      <alignment horizontal="distributed" vertical="center" justifyLastLine="1"/>
    </xf>
    <xf numFmtId="0" fontId="35" fillId="0" borderId="0" xfId="3" applyFont="1" applyBorder="1" applyAlignment="1">
      <alignment horizontal="distributed" vertical="center" justifyLastLine="1"/>
    </xf>
    <xf numFmtId="0" fontId="35" fillId="0" borderId="45" xfId="3" applyFont="1" applyBorder="1" applyAlignment="1">
      <alignment horizontal="distributed" vertical="center" justifyLastLine="1"/>
    </xf>
    <xf numFmtId="0" fontId="35" fillId="0" borderId="26" xfId="3" applyFont="1" applyBorder="1" applyAlignment="1">
      <alignment horizontal="distributed" vertical="center" justifyLastLine="1"/>
    </xf>
    <xf numFmtId="178" fontId="35" fillId="0" borderId="94" xfId="3" applyNumberFormat="1" applyFont="1" applyFill="1" applyBorder="1" applyAlignment="1">
      <alignment horizontal="center" vertical="center" shrinkToFit="1"/>
    </xf>
    <xf numFmtId="178" fontId="35" fillId="0" borderId="95" xfId="3" applyNumberFormat="1" applyFont="1" applyFill="1" applyBorder="1" applyAlignment="1">
      <alignment horizontal="center" vertical="center" shrinkToFit="1"/>
    </xf>
    <xf numFmtId="178" fontId="35" fillId="0" borderId="96" xfId="3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left" vertical="center"/>
    </xf>
    <xf numFmtId="181" fontId="33" fillId="0" borderId="44" xfId="2" applyNumberFormat="1" applyFont="1" applyFill="1" applyBorder="1" applyAlignment="1">
      <alignment horizontal="distributed" vertical="center" indent="2"/>
    </xf>
    <xf numFmtId="181" fontId="33" fillId="0" borderId="87" xfId="2" applyNumberFormat="1" applyFont="1" applyFill="1" applyBorder="1" applyAlignment="1">
      <alignment horizontal="distributed" vertical="center" indent="2"/>
    </xf>
    <xf numFmtId="181" fontId="35" fillId="0" borderId="33" xfId="2" applyNumberFormat="1" applyFont="1" applyFill="1" applyBorder="1" applyAlignment="1">
      <alignment horizontal="distributed" vertical="center" indent="2"/>
    </xf>
    <xf numFmtId="181" fontId="35" fillId="0" borderId="0" xfId="2" applyNumberFormat="1" applyFont="1" applyFill="1" applyBorder="1" applyAlignment="1">
      <alignment horizontal="distributed" vertical="center" indent="2"/>
    </xf>
    <xf numFmtId="181" fontId="35" fillId="0" borderId="44" xfId="2" applyNumberFormat="1" applyFont="1" applyFill="1" applyBorder="1" applyAlignment="1">
      <alignment horizontal="distributed" vertical="center" indent="2"/>
    </xf>
    <xf numFmtId="181" fontId="35" fillId="0" borderId="87" xfId="2" applyNumberFormat="1" applyFont="1" applyFill="1" applyBorder="1" applyAlignment="1">
      <alignment horizontal="distributed" vertical="center" indent="2"/>
    </xf>
    <xf numFmtId="181" fontId="35" fillId="0" borderId="88" xfId="2" applyNumberFormat="1" applyFont="1" applyFill="1" applyBorder="1" applyAlignment="1">
      <alignment horizontal="distributed" vertical="center" indent="2"/>
    </xf>
    <xf numFmtId="181" fontId="35" fillId="0" borderId="45" xfId="2" applyNumberFormat="1" applyFont="1" applyFill="1" applyBorder="1" applyAlignment="1">
      <alignment horizontal="distributed" vertical="center" indent="2"/>
    </xf>
    <xf numFmtId="181" fontId="35" fillId="0" borderId="89" xfId="2" applyNumberFormat="1" applyFont="1" applyFill="1" applyBorder="1" applyAlignment="1">
      <alignment horizontal="distributed" vertical="center" indent="2"/>
    </xf>
    <xf numFmtId="183" fontId="35" fillId="0" borderId="74" xfId="2" applyNumberFormat="1" applyFont="1" applyFill="1" applyBorder="1" applyAlignment="1">
      <alignment horizontal="center" vertical="center"/>
    </xf>
    <xf numFmtId="183" fontId="35" fillId="0" borderId="75" xfId="2" applyNumberFormat="1" applyFont="1" applyFill="1" applyBorder="1" applyAlignment="1">
      <alignment horizontal="center" vertical="center"/>
    </xf>
    <xf numFmtId="183" fontId="35" fillId="0" borderId="76" xfId="2" applyNumberFormat="1" applyFont="1" applyFill="1" applyBorder="1" applyAlignment="1">
      <alignment horizontal="center" vertical="center"/>
    </xf>
    <xf numFmtId="183" fontId="35" fillId="0" borderId="44" xfId="3" applyNumberFormat="1" applyFont="1" applyBorder="1" applyAlignment="1">
      <alignment horizontal="center" vertical="center" shrinkToFit="1"/>
    </xf>
    <xf numFmtId="183" fontId="35" fillId="0" borderId="33" xfId="3" applyNumberFormat="1" applyFont="1" applyBorder="1" applyAlignment="1">
      <alignment horizontal="center" vertical="center" shrinkToFit="1"/>
    </xf>
    <xf numFmtId="183" fontId="35" fillId="0" borderId="45" xfId="3" applyNumberFormat="1" applyFont="1" applyBorder="1" applyAlignment="1">
      <alignment horizontal="center" vertical="center" shrinkToFit="1"/>
    </xf>
    <xf numFmtId="0" fontId="35" fillId="0" borderId="50" xfId="3" applyNumberFormat="1" applyFont="1" applyBorder="1" applyAlignment="1">
      <alignment horizontal="center" vertical="center" shrinkToFit="1"/>
    </xf>
    <xf numFmtId="0" fontId="35" fillId="0" borderId="15" xfId="3" applyNumberFormat="1" applyFont="1" applyBorder="1" applyAlignment="1">
      <alignment horizontal="center" vertical="center" shrinkToFit="1"/>
    </xf>
    <xf numFmtId="0" fontId="35" fillId="0" borderId="49" xfId="3" applyNumberFormat="1" applyFont="1" applyBorder="1" applyAlignment="1">
      <alignment horizontal="center" vertical="center" shrinkToFit="1"/>
    </xf>
    <xf numFmtId="183" fontId="35" fillId="0" borderId="12" xfId="3" applyNumberFormat="1" applyFont="1" applyBorder="1" applyAlignment="1">
      <alignment horizontal="center" vertical="center" shrinkToFit="1"/>
    </xf>
    <xf numFmtId="183" fontId="35" fillId="0" borderId="7" xfId="3" applyNumberFormat="1" applyFont="1" applyBorder="1" applyAlignment="1">
      <alignment horizontal="center" vertical="center" shrinkToFit="1"/>
    </xf>
    <xf numFmtId="183" fontId="35" fillId="0" borderId="9" xfId="3" applyNumberFormat="1" applyFont="1" applyBorder="1" applyAlignment="1">
      <alignment horizontal="center" vertical="center" shrinkToFit="1"/>
    </xf>
    <xf numFmtId="183" fontId="35" fillId="0" borderId="12" xfId="3" applyNumberFormat="1" applyFont="1" applyBorder="1" applyAlignment="1">
      <alignment horizontal="center" vertical="center" wrapText="1" shrinkToFit="1"/>
    </xf>
    <xf numFmtId="183" fontId="35" fillId="0" borderId="7" xfId="3" applyNumberFormat="1" applyFont="1" applyBorder="1" applyAlignment="1">
      <alignment horizontal="center" vertical="center" wrapText="1" shrinkToFit="1"/>
    </xf>
    <xf numFmtId="183" fontId="35" fillId="0" borderId="9" xfId="3" applyNumberFormat="1" applyFont="1" applyBorder="1" applyAlignment="1">
      <alignment horizontal="center" vertical="center" wrapText="1" shrinkToFit="1"/>
    </xf>
    <xf numFmtId="183" fontId="35" fillId="0" borderId="12" xfId="3" applyNumberFormat="1" applyFont="1" applyFill="1" applyBorder="1" applyAlignment="1">
      <alignment horizontal="center" vertical="center" shrinkToFit="1"/>
    </xf>
    <xf numFmtId="183" fontId="35" fillId="0" borderId="7" xfId="3" applyNumberFormat="1" applyFont="1" applyFill="1" applyBorder="1" applyAlignment="1">
      <alignment horizontal="center" vertical="center" shrinkToFit="1"/>
    </xf>
    <xf numFmtId="183" fontId="35" fillId="0" borderId="9" xfId="3" applyNumberFormat="1" applyFont="1" applyFill="1" applyBorder="1" applyAlignment="1">
      <alignment horizontal="center" vertical="center" shrinkToFit="1"/>
    </xf>
    <xf numFmtId="183" fontId="35" fillId="0" borderId="14" xfId="3" applyNumberFormat="1" applyFont="1" applyBorder="1" applyAlignment="1">
      <alignment horizontal="center" vertical="center" wrapText="1"/>
    </xf>
    <xf numFmtId="183" fontId="35" fillId="0" borderId="32" xfId="3" applyNumberFormat="1" applyFont="1" applyBorder="1" applyAlignment="1">
      <alignment horizontal="center" vertical="center" wrapText="1"/>
    </xf>
    <xf numFmtId="183" fontId="35" fillId="0" borderId="27" xfId="3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5" fillId="2" borderId="44" xfId="2" applyFont="1" applyFill="1" applyBorder="1" applyAlignment="1">
      <alignment horizontal="center" vertical="center" wrapText="1"/>
    </xf>
    <xf numFmtId="0" fontId="35" fillId="2" borderId="45" xfId="2" applyFont="1" applyFill="1" applyBorder="1" applyAlignment="1">
      <alignment horizontal="center" vertical="center" wrapText="1"/>
    </xf>
    <xf numFmtId="181" fontId="35" fillId="0" borderId="50" xfId="2" applyNumberFormat="1" applyFont="1" applyFill="1" applyBorder="1" applyAlignment="1">
      <alignment horizontal="distributed" vertical="center" justifyLastLine="1"/>
    </xf>
    <xf numFmtId="181" fontId="35" fillId="0" borderId="49" xfId="2" applyNumberFormat="1" applyFont="1" applyFill="1" applyBorder="1" applyAlignment="1">
      <alignment horizontal="distributed" vertical="center" justifyLastLine="1"/>
    </xf>
    <xf numFmtId="0" fontId="35" fillId="0" borderId="2" xfId="2" applyFont="1" applyFill="1" applyBorder="1" applyAlignment="1">
      <alignment horizontal="center" vertical="center" wrapText="1"/>
    </xf>
    <xf numFmtId="0" fontId="35" fillId="0" borderId="27" xfId="2" applyFont="1" applyFill="1" applyBorder="1" applyAlignment="1">
      <alignment horizontal="center" vertical="center" wrapText="1"/>
    </xf>
    <xf numFmtId="183" fontId="35" fillId="0" borderId="50" xfId="3" applyNumberFormat="1" applyFont="1" applyBorder="1" applyAlignment="1">
      <alignment horizontal="center" vertical="center" shrinkToFit="1"/>
    </xf>
    <xf numFmtId="183" fontId="35" fillId="0" borderId="15" xfId="3" applyNumberFormat="1" applyFont="1" applyBorder="1" applyAlignment="1">
      <alignment horizontal="center" vertical="center" shrinkToFit="1"/>
    </xf>
    <xf numFmtId="183" fontId="35" fillId="0" borderId="49" xfId="3" applyNumberFormat="1" applyFont="1" applyBorder="1" applyAlignment="1">
      <alignment horizontal="center" vertical="center" shrinkToFit="1"/>
    </xf>
    <xf numFmtId="183" fontId="35" fillId="0" borderId="85" xfId="3" applyNumberFormat="1" applyFont="1" applyBorder="1" applyAlignment="1">
      <alignment horizontal="center" vertical="center" wrapText="1"/>
    </xf>
    <xf numFmtId="183" fontId="35" fillId="0" borderId="36" xfId="3" applyNumberFormat="1" applyFont="1" applyBorder="1" applyAlignment="1">
      <alignment horizontal="center" vertical="center" wrapText="1"/>
    </xf>
    <xf numFmtId="183" fontId="35" fillId="0" borderId="38" xfId="3" applyNumberFormat="1" applyFont="1" applyBorder="1" applyAlignment="1">
      <alignment horizontal="center" vertical="center" wrapText="1"/>
    </xf>
    <xf numFmtId="181" fontId="33" fillId="0" borderId="5" xfId="2" applyNumberFormat="1" applyFont="1" applyFill="1" applyBorder="1" applyAlignment="1">
      <alignment horizontal="distributed" vertical="center" indent="2"/>
    </xf>
    <xf numFmtId="0" fontId="4" fillId="0" borderId="0" xfId="0" applyFont="1" applyFill="1" applyAlignment="1">
      <alignment horizontal="left" vertical="center"/>
    </xf>
    <xf numFmtId="0" fontId="35" fillId="0" borderId="44" xfId="3" applyNumberFormat="1" applyFont="1" applyBorder="1" applyAlignment="1">
      <alignment horizontal="center" vertical="center" shrinkToFit="1"/>
    </xf>
    <xf numFmtId="0" fontId="35" fillId="0" borderId="33" xfId="3" applyNumberFormat="1" applyFont="1" applyBorder="1" applyAlignment="1">
      <alignment horizontal="center" vertical="center" shrinkToFit="1"/>
    </xf>
    <xf numFmtId="0" fontId="35" fillId="0" borderId="45" xfId="3" applyNumberFormat="1" applyFont="1" applyBorder="1" applyAlignment="1">
      <alignment horizontal="center" vertical="center" shrinkToFit="1"/>
    </xf>
    <xf numFmtId="181" fontId="35" fillId="0" borderId="44" xfId="2" applyNumberFormat="1" applyFont="1" applyFill="1" applyBorder="1" applyAlignment="1">
      <alignment horizontal="distributed" vertical="center" justifyLastLine="1"/>
    </xf>
    <xf numFmtId="181" fontId="35" fillId="0" borderId="87" xfId="2" applyNumberFormat="1" applyFont="1" applyFill="1" applyBorder="1" applyAlignment="1">
      <alignment horizontal="distributed" vertical="center" justifyLastLine="1"/>
    </xf>
    <xf numFmtId="181" fontId="35" fillId="0" borderId="33" xfId="2" applyNumberFormat="1" applyFont="1" applyFill="1" applyBorder="1" applyAlignment="1">
      <alignment horizontal="distributed" vertical="center" justifyLastLine="1"/>
    </xf>
    <xf numFmtId="181" fontId="35" fillId="0" borderId="88" xfId="2" applyNumberFormat="1" applyFont="1" applyFill="1" applyBorder="1" applyAlignment="1">
      <alignment horizontal="distributed" vertical="center" justifyLastLine="1"/>
    </xf>
    <xf numFmtId="181" fontId="35" fillId="0" borderId="45" xfId="2" applyNumberFormat="1" applyFont="1" applyFill="1" applyBorder="1" applyAlignment="1">
      <alignment horizontal="distributed" vertical="center" justifyLastLine="1"/>
    </xf>
    <xf numFmtId="181" fontId="35" fillId="0" borderId="89" xfId="2" applyNumberFormat="1" applyFont="1" applyFill="1" applyBorder="1" applyAlignment="1">
      <alignment horizontal="distributed" vertical="center" justifyLastLine="1"/>
    </xf>
  </cellXfs>
  <cellStyles count="55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メモ 2" xfId="31"/>
    <cellStyle name="リンク セル 2" xfId="32"/>
    <cellStyle name="悪い 2" xfId="33"/>
    <cellStyle name="計算 2" xfId="34"/>
    <cellStyle name="警告文 2" xfId="35"/>
    <cellStyle name="桁区切り" xfId="1" builtinId="6"/>
    <cellStyle name="桁区切り 2" xfId="46"/>
    <cellStyle name="桁区切り 3" xfId="47"/>
    <cellStyle name="桁区切り 4" xfId="48"/>
    <cellStyle name="桁区切り 5" xfId="51"/>
    <cellStyle name="桁区切り 6" xfId="52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5"/>
    <cellStyle name="標準 2 2" xfId="54"/>
    <cellStyle name="標準 3" xfId="49"/>
    <cellStyle name="標準 4" xfId="50"/>
    <cellStyle name="標準 5" xfId="53"/>
    <cellStyle name="標準_Sheet1" xfId="2"/>
    <cellStyle name="標準_平成１６年概説用グラフと表" xfId="3"/>
    <cellStyle name="良い 2" xfId="44"/>
  </cellStyles>
  <dxfs count="0"/>
  <tableStyles count="0" defaultTableStyle="TableStyleMedium9" defaultPivotStyle="PivotStyleLight16"/>
  <colors>
    <mruColors>
      <color rgb="FFF7F76F"/>
      <color rgb="FF66FF99"/>
      <color rgb="FF000000"/>
      <color rgb="FFFFFFDD"/>
      <color rgb="FFFFFFA9"/>
      <color rgb="FFE5FD8D"/>
      <color rgb="FFF3D2B3"/>
      <color rgb="FFBE8873"/>
      <color rgb="FFFFC7C7"/>
      <color rgb="FFFE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411764705882353E-2"/>
          <c:y val="0"/>
          <c:w val="0.94301470588235292"/>
          <c:h val="0"/>
        </c:manualLayout>
      </c:layout>
      <c:barChart>
        <c:barDir val="col"/>
        <c:grouping val="percentStack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第１表・第１図!#REF!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第１表・第１図!#REF!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E1-4BE1-9C34-D4E4EDC89543}"/>
            </c:ext>
          </c:extLst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第１表・第１図!#REF!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第１表・第１図!#REF!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E1-4BE1-9C34-D4E4EDC89543}"/>
            </c:ext>
          </c:extLst>
        </c:ser>
        <c:ser>
          <c:idx val="2"/>
          <c:order val="2"/>
          <c:spPr>
            <a:pattFill prst="ltUpDiag">
              <a:fgClr>
                <a:srgbClr val="FFFFFF"/>
              </a:fgClr>
              <a:bgClr>
                <a:srgbClr val="99CC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第１表・第１図!#REF!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第１表・第１図!#REF!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E1-4BE1-9C34-D4E4EDC89543}"/>
            </c:ext>
          </c:extLst>
        </c:ser>
        <c:ser>
          <c:idx val="3"/>
          <c:order val="3"/>
          <c:spPr>
            <a:pattFill prst="pct20">
              <a:fgClr>
                <a:srgbClr val="FF00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第１表・第１図!#REF!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第１表・第１図!#REF!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E1-4BE1-9C34-D4E4EDC89543}"/>
            </c:ext>
          </c:extLst>
        </c:ser>
        <c:ser>
          <c:idx val="4"/>
          <c:order val="4"/>
          <c:spPr>
            <a:pattFill prst="dkDnDiag">
              <a:fgClr>
                <a:srgbClr val="FFFFFF"/>
              </a:fgClr>
              <a:bgClr>
                <a:srgbClr val="808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第１表・第１図!#REF!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第１表・第１図!#REF!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FE1-4BE1-9C34-D4E4EDC89543}"/>
            </c:ext>
          </c:extLst>
        </c:ser>
        <c:ser>
          <c:idx val="5"/>
          <c:order val="5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第１表・第１図!#REF!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第１表・第１図!#REF!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AFE1-4BE1-9C34-D4E4EDC89543}"/>
            </c:ext>
          </c:extLst>
        </c:ser>
        <c:ser>
          <c:idx val="6"/>
          <c:order val="6"/>
          <c:spPr>
            <a:pattFill prst="narVert">
              <a:fgClr>
                <a:srgbClr val="FFFFFF"/>
              </a:fgClr>
              <a:bgClr>
                <a:srgbClr val="00808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第１表・第１図!#REF!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第１表・第１図!#REF!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AFE1-4BE1-9C34-D4E4EDC89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14238208"/>
        <c:axId val="114239744"/>
      </c:barChart>
      <c:catAx>
        <c:axId val="11423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2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2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238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179679047722203E-2"/>
          <c:y val="9.7644023310645492E-2"/>
          <c:w val="0.93117554184010332"/>
          <c:h val="0.66361119266871305"/>
        </c:manualLayout>
      </c:layout>
      <c:barChart>
        <c:barDir val="col"/>
        <c:grouping val="clustered"/>
        <c:varyColors val="0"/>
        <c:ser>
          <c:idx val="0"/>
          <c:order val="0"/>
          <c:tx>
            <c:v>総数</c:v>
          </c:tx>
          <c:spPr>
            <a:solidFill>
              <a:srgbClr val="F7F76F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27-47FB-8B9E-6CA1A93640F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B27-47FB-8B9E-6CA1A93640F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B27-47FB-8B9E-6CA1A93640F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B27-47FB-8B9E-6CA1A93640F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B27-47FB-8B9E-6CA1A93640F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B27-47FB-8B9E-6CA1A93640F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B27-47FB-8B9E-6CA1A93640F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B27-47FB-8B9E-6CA1A93640F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B27-47FB-8B9E-6CA1A93640F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B27-47FB-8B9E-6CA1A93640F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B27-47FB-8B9E-6CA1A93640F4}"/>
              </c:ext>
            </c:extLst>
          </c:dPt>
          <c:cat>
            <c:strRef>
              <c:f>'第１表 '!$C$4:$M$4</c:f>
              <c:strCache>
                <c:ptCount val="11"/>
                <c:pt idx="0">
                  <c:v>平成24年末</c:v>
                </c:pt>
                <c:pt idx="1">
                  <c:v>平成25年末</c:v>
                </c:pt>
                <c:pt idx="2">
                  <c:v>平成26年末</c:v>
                </c:pt>
                <c:pt idx="3">
                  <c:v>平成27年末</c:v>
                </c:pt>
                <c:pt idx="4">
                  <c:v>平成28年末</c:v>
                </c:pt>
                <c:pt idx="5">
                  <c:v>平成29年末</c:v>
                </c:pt>
                <c:pt idx="6">
                  <c:v>平成30年末</c:v>
                </c:pt>
                <c:pt idx="7">
                  <c:v>令和元年末</c:v>
                </c:pt>
                <c:pt idx="8">
                  <c:v>令和2年末</c:v>
                </c:pt>
                <c:pt idx="9">
                  <c:v>令和3年末</c:v>
                </c:pt>
                <c:pt idx="10">
                  <c:v>令和4年末</c:v>
                </c:pt>
              </c:strCache>
            </c:strRef>
          </c:cat>
          <c:val>
            <c:numRef>
              <c:f>'第１表 '!$C$7:$M$7</c:f>
              <c:numCache>
                <c:formatCode>#,##0;[Red]#,##0</c:formatCode>
                <c:ptCount val="11"/>
                <c:pt idx="0">
                  <c:v>2033656</c:v>
                </c:pt>
                <c:pt idx="1">
                  <c:v>2066445</c:v>
                </c:pt>
                <c:pt idx="2">
                  <c:v>2121831</c:v>
                </c:pt>
                <c:pt idx="3">
                  <c:v>2232189</c:v>
                </c:pt>
                <c:pt idx="4">
                  <c:v>2382822</c:v>
                </c:pt>
                <c:pt idx="5">
                  <c:v>2561848</c:v>
                </c:pt>
                <c:pt idx="6">
                  <c:v>2731093</c:v>
                </c:pt>
                <c:pt idx="7">
                  <c:v>2933137</c:v>
                </c:pt>
                <c:pt idx="8">
                  <c:v>2887116</c:v>
                </c:pt>
                <c:pt idx="9">
                  <c:v>2760635</c:v>
                </c:pt>
                <c:pt idx="10">
                  <c:v>3075213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B27-47FB-8B9E-6CA1A9364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97632"/>
        <c:axId val="104999168"/>
      </c:barChart>
      <c:catAx>
        <c:axId val="104997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800" baseline="0">
                <a:latin typeface="+mj-ea"/>
                <a:ea typeface="+mj-ea"/>
              </a:defRPr>
            </a:pPr>
            <a:endParaRPr lang="ja-JP"/>
          </a:p>
        </c:txPr>
        <c:crossAx val="104999168"/>
        <c:crosses val="autoZero"/>
        <c:auto val="1"/>
        <c:lblAlgn val="ctr"/>
        <c:lblOffset val="100"/>
        <c:noMultiLvlLbl val="0"/>
      </c:catAx>
      <c:valAx>
        <c:axId val="104999168"/>
        <c:scaling>
          <c:orientation val="minMax"/>
          <c:min val="1500000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txPr>
          <a:bodyPr/>
          <a:lstStyle/>
          <a:p>
            <a:pPr>
              <a:defRPr sz="2000" baseline="0"/>
            </a:pPr>
            <a:endParaRPr lang="ja-JP"/>
          </a:p>
        </c:txPr>
        <c:crossAx val="104997632"/>
        <c:crosses val="autoZero"/>
        <c:crossBetween val="between"/>
        <c:majorUnit val="100000"/>
        <c:dispUnits>
          <c:builtInUnit val="tenThousands"/>
        </c:dispUnits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192200566518616E-2"/>
          <c:y val="0.14550547346383716"/>
          <c:w val="0.85257164297158616"/>
          <c:h val="0.72240950541143212"/>
        </c:manualLayout>
      </c:layout>
      <c:lineChart>
        <c:grouping val="standard"/>
        <c:varyColors val="0"/>
        <c:ser>
          <c:idx val="2"/>
          <c:order val="0"/>
          <c:tx>
            <c:v>中国</c:v>
          </c:tx>
          <c:spPr>
            <a:ln w="38100"/>
          </c:spPr>
          <c:marker>
            <c:symbol val="triangle"/>
            <c:size val="11"/>
          </c:marker>
          <c:cat>
            <c:strLit>
              <c:ptCount val="11"/>
              <c:pt idx="0">
                <c:v>平成24年末</c:v>
              </c:pt>
              <c:pt idx="1">
                <c:v>平成25年末</c:v>
              </c:pt>
              <c:pt idx="2">
                <c:v>平成26年末</c:v>
              </c:pt>
              <c:pt idx="3">
                <c:v>平成27年末</c:v>
              </c:pt>
              <c:pt idx="4">
                <c:v>平成28年末</c:v>
              </c:pt>
              <c:pt idx="5">
                <c:v>平成29年末</c:v>
              </c:pt>
              <c:pt idx="6">
                <c:v>平成30年末</c:v>
              </c:pt>
              <c:pt idx="7">
                <c:v>令和元年末</c:v>
              </c:pt>
              <c:pt idx="8">
                <c:v>令和2年末</c:v>
              </c:pt>
              <c:pt idx="9">
                <c:v>令和3年末</c:v>
              </c:pt>
              <c:pt idx="10">
                <c:v>令和4年末</c:v>
              </c:pt>
            </c:strLit>
          </c:cat>
          <c:val>
            <c:numLit>
              <c:formatCode>General</c:formatCode>
              <c:ptCount val="11"/>
              <c:pt idx="0">
                <c:v>652595</c:v>
              </c:pt>
              <c:pt idx="1">
                <c:v>649078</c:v>
              </c:pt>
              <c:pt idx="2">
                <c:v>654777</c:v>
              </c:pt>
              <c:pt idx="3">
                <c:v>665847</c:v>
              </c:pt>
              <c:pt idx="4">
                <c:v>695522</c:v>
              </c:pt>
              <c:pt idx="5">
                <c:v>730890</c:v>
              </c:pt>
              <c:pt idx="6">
                <c:v>764720</c:v>
              </c:pt>
              <c:pt idx="7">
                <c:v>813675</c:v>
              </c:pt>
              <c:pt idx="8">
                <c:v>778112</c:v>
              </c:pt>
              <c:pt idx="9">
                <c:v>716606</c:v>
              </c:pt>
              <c:pt idx="10">
                <c:v>761563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EE1-446C-B448-AD5617EE545D}"/>
            </c:ext>
          </c:extLst>
        </c:ser>
        <c:ser>
          <c:idx val="5"/>
          <c:order val="1"/>
          <c:tx>
            <c:v>ベトナム</c:v>
          </c:tx>
          <c:spPr>
            <a:ln w="38100" cmpd="sng"/>
          </c:spPr>
          <c:marker>
            <c:symbol val="circle"/>
            <c:size val="10"/>
          </c:marker>
          <c:cat>
            <c:strLit>
              <c:ptCount val="11"/>
              <c:pt idx="0">
                <c:v>平成24年末</c:v>
              </c:pt>
              <c:pt idx="1">
                <c:v>平成25年末</c:v>
              </c:pt>
              <c:pt idx="2">
                <c:v>平成26年末</c:v>
              </c:pt>
              <c:pt idx="3">
                <c:v>平成27年末</c:v>
              </c:pt>
              <c:pt idx="4">
                <c:v>平成28年末</c:v>
              </c:pt>
              <c:pt idx="5">
                <c:v>平成29年末</c:v>
              </c:pt>
              <c:pt idx="6">
                <c:v>平成30年末</c:v>
              </c:pt>
              <c:pt idx="7">
                <c:v>令和元年末</c:v>
              </c:pt>
              <c:pt idx="8">
                <c:v>令和2年末</c:v>
              </c:pt>
              <c:pt idx="9">
                <c:v>令和3年末</c:v>
              </c:pt>
              <c:pt idx="10">
                <c:v>令和4年末</c:v>
              </c:pt>
            </c:strLit>
          </c:cat>
          <c:val>
            <c:numLit>
              <c:formatCode>General</c:formatCode>
              <c:ptCount val="11"/>
              <c:pt idx="0">
                <c:v>52367</c:v>
              </c:pt>
              <c:pt idx="1">
                <c:v>72256</c:v>
              </c:pt>
              <c:pt idx="2">
                <c:v>99865</c:v>
              </c:pt>
              <c:pt idx="3">
                <c:v>146956</c:v>
              </c:pt>
              <c:pt idx="4">
                <c:v>199990</c:v>
              </c:pt>
              <c:pt idx="5">
                <c:v>262405</c:v>
              </c:pt>
              <c:pt idx="6">
                <c:v>330835</c:v>
              </c:pt>
              <c:pt idx="7">
                <c:v>411968</c:v>
              </c:pt>
              <c:pt idx="8">
                <c:v>448053</c:v>
              </c:pt>
              <c:pt idx="9">
                <c:v>432934</c:v>
              </c:pt>
              <c:pt idx="10">
                <c:v>489312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EE1-446C-B448-AD5617EE545D}"/>
            </c:ext>
          </c:extLst>
        </c:ser>
        <c:ser>
          <c:idx val="3"/>
          <c:order val="2"/>
          <c:tx>
            <c:v>韓国</c:v>
          </c:tx>
          <c:spPr>
            <a:ln w="50800">
              <a:solidFill>
                <a:srgbClr val="415FCB"/>
              </a:solidFill>
            </a:ln>
          </c:spPr>
          <c:marker>
            <c:symbol val="x"/>
            <c:size val="11"/>
            <c:spPr>
              <a:solidFill>
                <a:srgbClr val="415FCB"/>
              </a:solidFill>
              <a:ln>
                <a:solidFill>
                  <a:srgbClr val="415FCB"/>
                </a:solidFill>
              </a:ln>
            </c:spPr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2-BEE1-446C-B448-AD5617EE545D}"/>
              </c:ext>
            </c:extLst>
          </c:dPt>
          <c:cat>
            <c:strLit>
              <c:ptCount val="11"/>
              <c:pt idx="0">
                <c:v>平成24年末</c:v>
              </c:pt>
              <c:pt idx="1">
                <c:v>平成25年末</c:v>
              </c:pt>
              <c:pt idx="2">
                <c:v>平成26年末</c:v>
              </c:pt>
              <c:pt idx="3">
                <c:v>平成27年末</c:v>
              </c:pt>
              <c:pt idx="4">
                <c:v>平成28年末</c:v>
              </c:pt>
              <c:pt idx="5">
                <c:v>平成29年末</c:v>
              </c:pt>
              <c:pt idx="6">
                <c:v>平成30年末</c:v>
              </c:pt>
              <c:pt idx="7">
                <c:v>令和元年末</c:v>
              </c:pt>
              <c:pt idx="8">
                <c:v>令和2年末</c:v>
              </c:pt>
              <c:pt idx="9">
                <c:v>令和3年末</c:v>
              </c:pt>
              <c:pt idx="10">
                <c:v>令和4年末</c:v>
              </c:pt>
            </c:strLit>
          </c:cat>
          <c:val>
            <c:numLit>
              <c:formatCode>General</c:formatCode>
              <c:ptCount val="11"/>
              <c:pt idx="0">
                <c:v>489431</c:v>
              </c:pt>
              <c:pt idx="1">
                <c:v>481249</c:v>
              </c:pt>
              <c:pt idx="2">
                <c:v>465477</c:v>
              </c:pt>
              <c:pt idx="3">
                <c:v>457772</c:v>
              </c:pt>
              <c:pt idx="4">
                <c:v>453096</c:v>
              </c:pt>
              <c:pt idx="5">
                <c:v>450663</c:v>
              </c:pt>
              <c:pt idx="6">
                <c:v>449634</c:v>
              </c:pt>
              <c:pt idx="7">
                <c:v>446364</c:v>
              </c:pt>
              <c:pt idx="8">
                <c:v>426908</c:v>
              </c:pt>
              <c:pt idx="9">
                <c:v>409855</c:v>
              </c:pt>
              <c:pt idx="10">
                <c:v>411312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EE1-446C-B448-AD5617EE545D}"/>
            </c:ext>
          </c:extLst>
        </c:ser>
        <c:ser>
          <c:idx val="4"/>
          <c:order val="3"/>
          <c:tx>
            <c:v>フィリピン</c:v>
          </c:tx>
          <c:spPr>
            <a:ln w="38100">
              <a:solidFill>
                <a:srgbClr val="47A0CD"/>
              </a:solidFill>
            </a:ln>
          </c:spPr>
          <c:marker>
            <c:symbol val="x"/>
            <c:size val="11"/>
            <c:spPr>
              <a:solidFill>
                <a:srgbClr val="47A0CD"/>
              </a:solidFill>
              <a:ln>
                <a:solidFill>
                  <a:srgbClr val="47A0CD"/>
                </a:solidFill>
              </a:ln>
            </c:spPr>
          </c:marker>
          <c:cat>
            <c:strLit>
              <c:ptCount val="11"/>
              <c:pt idx="0">
                <c:v>平成24年末</c:v>
              </c:pt>
              <c:pt idx="1">
                <c:v>平成25年末</c:v>
              </c:pt>
              <c:pt idx="2">
                <c:v>平成26年末</c:v>
              </c:pt>
              <c:pt idx="3">
                <c:v>平成27年末</c:v>
              </c:pt>
              <c:pt idx="4">
                <c:v>平成28年末</c:v>
              </c:pt>
              <c:pt idx="5">
                <c:v>平成29年末</c:v>
              </c:pt>
              <c:pt idx="6">
                <c:v>平成30年末</c:v>
              </c:pt>
              <c:pt idx="7">
                <c:v>令和元年末</c:v>
              </c:pt>
              <c:pt idx="8">
                <c:v>令和2年末</c:v>
              </c:pt>
              <c:pt idx="9">
                <c:v>令和3年末</c:v>
              </c:pt>
              <c:pt idx="10">
                <c:v>令和4年末</c:v>
              </c:pt>
            </c:strLit>
          </c:cat>
          <c:val>
            <c:numLit>
              <c:formatCode>General</c:formatCode>
              <c:ptCount val="11"/>
              <c:pt idx="0">
                <c:v>202985</c:v>
              </c:pt>
              <c:pt idx="1">
                <c:v>209183</c:v>
              </c:pt>
              <c:pt idx="2">
                <c:v>217585</c:v>
              </c:pt>
              <c:pt idx="3">
                <c:v>229595</c:v>
              </c:pt>
              <c:pt idx="4">
                <c:v>243662</c:v>
              </c:pt>
              <c:pt idx="5">
                <c:v>260553</c:v>
              </c:pt>
              <c:pt idx="6">
                <c:v>271289</c:v>
              </c:pt>
              <c:pt idx="7">
                <c:v>282798</c:v>
              </c:pt>
              <c:pt idx="8">
                <c:v>279660</c:v>
              </c:pt>
              <c:pt idx="9">
                <c:v>276615</c:v>
              </c:pt>
              <c:pt idx="10">
                <c:v>298740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EE1-446C-B448-AD5617EE545D}"/>
            </c:ext>
          </c:extLst>
        </c:ser>
        <c:ser>
          <c:idx val="6"/>
          <c:order val="4"/>
          <c:tx>
            <c:v>ブラジル</c:v>
          </c:tx>
          <c:spPr>
            <a:ln w="38100">
              <a:solidFill>
                <a:srgbClr val="9A92E6"/>
              </a:solidFill>
            </a:ln>
          </c:spPr>
          <c:marker>
            <c:symbol val="diamond"/>
            <c:size val="11"/>
            <c:spPr>
              <a:solidFill>
                <a:srgbClr val="9A92E6"/>
              </a:solidFill>
              <a:ln>
                <a:solidFill>
                  <a:srgbClr val="9A92E6"/>
                </a:solidFill>
              </a:ln>
            </c:spPr>
          </c:marker>
          <c:cat>
            <c:strLit>
              <c:ptCount val="11"/>
              <c:pt idx="0">
                <c:v>平成24年末</c:v>
              </c:pt>
              <c:pt idx="1">
                <c:v>平成25年末</c:v>
              </c:pt>
              <c:pt idx="2">
                <c:v>平成26年末</c:v>
              </c:pt>
              <c:pt idx="3">
                <c:v>平成27年末</c:v>
              </c:pt>
              <c:pt idx="4">
                <c:v>平成28年末</c:v>
              </c:pt>
              <c:pt idx="5">
                <c:v>平成29年末</c:v>
              </c:pt>
              <c:pt idx="6">
                <c:v>平成30年末</c:v>
              </c:pt>
              <c:pt idx="7">
                <c:v>令和元年末</c:v>
              </c:pt>
              <c:pt idx="8">
                <c:v>令和2年末</c:v>
              </c:pt>
              <c:pt idx="9">
                <c:v>令和3年末</c:v>
              </c:pt>
              <c:pt idx="10">
                <c:v>令和4年末</c:v>
              </c:pt>
            </c:strLit>
          </c:cat>
          <c:val>
            <c:numLit>
              <c:formatCode>General</c:formatCode>
              <c:ptCount val="11"/>
              <c:pt idx="0">
                <c:v>190609</c:v>
              </c:pt>
              <c:pt idx="1">
                <c:v>181317</c:v>
              </c:pt>
              <c:pt idx="2">
                <c:v>175410</c:v>
              </c:pt>
              <c:pt idx="3">
                <c:v>173437</c:v>
              </c:pt>
              <c:pt idx="4">
                <c:v>180923</c:v>
              </c:pt>
              <c:pt idx="5">
                <c:v>191362</c:v>
              </c:pt>
              <c:pt idx="6">
                <c:v>201865</c:v>
              </c:pt>
              <c:pt idx="7">
                <c:v>211677</c:v>
              </c:pt>
              <c:pt idx="8">
                <c:v>208538</c:v>
              </c:pt>
              <c:pt idx="9">
                <c:v>204879</c:v>
              </c:pt>
              <c:pt idx="10">
                <c:v>209430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BEE1-446C-B448-AD5617EE5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866560"/>
        <c:axId val="104868096"/>
      </c:lineChart>
      <c:catAx>
        <c:axId val="104866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/>
            </a:pPr>
            <a:endParaRPr lang="ja-JP"/>
          </a:p>
        </c:txPr>
        <c:crossAx val="104868096"/>
        <c:crosses val="autoZero"/>
        <c:auto val="1"/>
        <c:lblAlgn val="ctr"/>
        <c:lblOffset val="100"/>
        <c:noMultiLvlLbl val="0"/>
      </c:catAx>
      <c:valAx>
        <c:axId val="104868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ja-JP"/>
          </a:p>
        </c:txPr>
        <c:crossAx val="104866560"/>
        <c:crosses val="autoZero"/>
        <c:crossBetween val="between"/>
        <c:minorUnit val="2000"/>
        <c:dispUnits>
          <c:builtInUnit val="tenThousands"/>
        </c:dispUnits>
      </c:valAx>
    </c:plotArea>
    <c:legend>
      <c:legendPos val="r"/>
      <c:layout>
        <c:manualLayout>
          <c:xMode val="edge"/>
          <c:yMode val="edge"/>
          <c:x val="0.89633543292541662"/>
          <c:y val="0.10807830725755942"/>
          <c:w val="0.10253982058331597"/>
          <c:h val="0.80536720856139199"/>
        </c:manualLayout>
      </c:layout>
      <c:overlay val="0"/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096462532521052E-2"/>
          <c:y val="0.12279844477034782"/>
          <c:w val="0.74278769426074165"/>
          <c:h val="0.74103338288027376"/>
        </c:manualLayout>
      </c:layout>
      <c:lineChart>
        <c:grouping val="standard"/>
        <c:varyColors val="0"/>
        <c:ser>
          <c:idx val="1"/>
          <c:order val="0"/>
          <c:tx>
            <c:v>永住者</c:v>
          </c:tx>
          <c:spPr>
            <a:ln w="38100">
              <a:solidFill>
                <a:srgbClr val="538CA3"/>
              </a:solidFill>
            </a:ln>
          </c:spPr>
          <c:marker>
            <c:spPr>
              <a:solidFill>
                <a:srgbClr val="538CA3"/>
              </a:solidFill>
              <a:ln w="12700">
                <a:solidFill>
                  <a:srgbClr val="538CA3"/>
                </a:solidFill>
              </a:ln>
            </c:spPr>
          </c:marker>
          <c:cat>
            <c:strLit>
              <c:ptCount val="5"/>
              <c:pt idx="0">
                <c:v>平成30年末</c:v>
              </c:pt>
              <c:pt idx="1">
                <c:v>令和元年末</c:v>
              </c:pt>
              <c:pt idx="2">
                <c:v>令和2年末</c:v>
              </c:pt>
              <c:pt idx="3">
                <c:v>令和3年末</c:v>
              </c:pt>
              <c:pt idx="4">
                <c:v>令和4年末</c:v>
              </c:pt>
            </c:strLit>
          </c:cat>
          <c:val>
            <c:numLit>
              <c:formatCode>General</c:formatCode>
              <c:ptCount val="5"/>
              <c:pt idx="0">
                <c:v>771568</c:v>
              </c:pt>
              <c:pt idx="1">
                <c:v>793164</c:v>
              </c:pt>
              <c:pt idx="2">
                <c:v>807517</c:v>
              </c:pt>
              <c:pt idx="3">
                <c:v>831157</c:v>
              </c:pt>
              <c:pt idx="4">
                <c:v>863936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D0-4CE4-86BE-83FB62677D92}"/>
            </c:ext>
          </c:extLst>
        </c:ser>
        <c:ser>
          <c:idx val="0"/>
          <c:order val="1"/>
          <c:tx>
            <c:v>技能実習</c:v>
          </c:tx>
          <c:spPr>
            <a:ln w="38100">
              <a:solidFill>
                <a:srgbClr val="77A1BE"/>
              </a:solidFill>
            </a:ln>
          </c:spPr>
          <c:marker>
            <c:spPr>
              <a:solidFill>
                <a:srgbClr val="77A1BE"/>
              </a:solidFill>
              <a:ln w="12700">
                <a:solidFill>
                  <a:srgbClr val="77A1BE"/>
                </a:solidFill>
              </a:ln>
            </c:spPr>
          </c:marker>
          <c:cat>
            <c:strLit>
              <c:ptCount val="5"/>
              <c:pt idx="0">
                <c:v>平成30年末</c:v>
              </c:pt>
              <c:pt idx="1">
                <c:v>令和元年末</c:v>
              </c:pt>
              <c:pt idx="2">
                <c:v>令和2年末</c:v>
              </c:pt>
              <c:pt idx="3">
                <c:v>令和3年末</c:v>
              </c:pt>
              <c:pt idx="4">
                <c:v>令和4年末</c:v>
              </c:pt>
            </c:strLit>
          </c:cat>
          <c:val>
            <c:numLit>
              <c:formatCode>General</c:formatCode>
              <c:ptCount val="5"/>
              <c:pt idx="0">
                <c:v>328360</c:v>
              </c:pt>
              <c:pt idx="1">
                <c:v>410972</c:v>
              </c:pt>
              <c:pt idx="2">
                <c:v>378200</c:v>
              </c:pt>
              <c:pt idx="3">
                <c:v>276123</c:v>
              </c:pt>
              <c:pt idx="4">
                <c:v>324940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D0-4CE4-86BE-83FB62677D92}"/>
            </c:ext>
          </c:extLst>
        </c:ser>
        <c:ser>
          <c:idx val="2"/>
          <c:order val="2"/>
          <c:tx>
            <c:v>技術・人文知識・国際業務</c:v>
          </c:tx>
          <c:spPr>
            <a:ln w="38100">
              <a:solidFill>
                <a:srgbClr val="94DAFA"/>
              </a:solidFill>
            </a:ln>
          </c:spPr>
          <c:marker>
            <c:symbol val="triangle"/>
            <c:size val="10"/>
            <c:spPr>
              <a:solidFill>
                <a:srgbClr val="76D1FA"/>
              </a:solidFill>
              <a:ln w="12700">
                <a:solidFill>
                  <a:srgbClr val="76D1FA"/>
                </a:solidFill>
              </a:ln>
            </c:spPr>
          </c:marker>
          <c:cat>
            <c:strLit>
              <c:ptCount val="5"/>
              <c:pt idx="0">
                <c:v>平成30年末</c:v>
              </c:pt>
              <c:pt idx="1">
                <c:v>令和元年末</c:v>
              </c:pt>
              <c:pt idx="2">
                <c:v>令和2年末</c:v>
              </c:pt>
              <c:pt idx="3">
                <c:v>令和3年末</c:v>
              </c:pt>
              <c:pt idx="4">
                <c:v>令和4年末</c:v>
              </c:pt>
            </c:strLit>
          </c:cat>
          <c:val>
            <c:numLit>
              <c:formatCode>General</c:formatCode>
              <c:ptCount val="5"/>
              <c:pt idx="0">
                <c:v>225724</c:v>
              </c:pt>
              <c:pt idx="1">
                <c:v>271999</c:v>
              </c:pt>
              <c:pt idx="2">
                <c:v>283380</c:v>
              </c:pt>
              <c:pt idx="3">
                <c:v>274740</c:v>
              </c:pt>
              <c:pt idx="4">
                <c:v>311961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D0-4CE4-86BE-83FB62677D92}"/>
            </c:ext>
          </c:extLst>
        </c:ser>
        <c:ser>
          <c:idx val="3"/>
          <c:order val="3"/>
          <c:tx>
            <c:v>留学</c:v>
          </c:tx>
          <c:spPr>
            <a:ln w="38100">
              <a:solidFill>
                <a:srgbClr val="BBFBFB"/>
              </a:solidFill>
            </a:ln>
          </c:spPr>
          <c:marker>
            <c:symbol val="x"/>
            <c:size val="9"/>
            <c:spPr>
              <a:solidFill>
                <a:srgbClr val="9FFFFF"/>
              </a:solidFill>
              <a:ln w="12700">
                <a:solidFill>
                  <a:srgbClr val="9FFFFF"/>
                </a:solidFill>
              </a:ln>
            </c:spPr>
          </c:marker>
          <c:cat>
            <c:strLit>
              <c:ptCount val="5"/>
              <c:pt idx="0">
                <c:v>平成30年末</c:v>
              </c:pt>
              <c:pt idx="1">
                <c:v>令和元年末</c:v>
              </c:pt>
              <c:pt idx="2">
                <c:v>令和2年末</c:v>
              </c:pt>
              <c:pt idx="3">
                <c:v>令和3年末</c:v>
              </c:pt>
              <c:pt idx="4">
                <c:v>令和4年末</c:v>
              </c:pt>
            </c:strLit>
          </c:cat>
          <c:val>
            <c:numLit>
              <c:formatCode>General</c:formatCode>
              <c:ptCount val="5"/>
              <c:pt idx="0">
                <c:v>337000</c:v>
              </c:pt>
              <c:pt idx="1">
                <c:v>345791</c:v>
              </c:pt>
              <c:pt idx="2">
                <c:v>280901</c:v>
              </c:pt>
              <c:pt idx="3">
                <c:v>207830</c:v>
              </c:pt>
              <c:pt idx="4">
                <c:v>300638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D0-4CE4-86BE-83FB62677D92}"/>
            </c:ext>
          </c:extLst>
        </c:ser>
        <c:ser>
          <c:idx val="4"/>
          <c:order val="4"/>
          <c:tx>
            <c:v>特別永住者</c:v>
          </c:tx>
          <c:spPr>
            <a:ln w="38100">
              <a:solidFill>
                <a:srgbClr val="FE9696"/>
              </a:solidFill>
            </a:ln>
          </c:spPr>
          <c:marker>
            <c:symbol val="diamond"/>
            <c:size val="10"/>
            <c:spPr>
              <a:solidFill>
                <a:srgbClr val="FE9696"/>
              </a:solidFill>
              <a:ln w="12700">
                <a:solidFill>
                  <a:srgbClr val="FE9696"/>
                </a:solidFill>
              </a:ln>
            </c:spPr>
          </c:marker>
          <c:cat>
            <c:strLit>
              <c:ptCount val="5"/>
              <c:pt idx="0">
                <c:v>平成30年末</c:v>
              </c:pt>
              <c:pt idx="1">
                <c:v>令和元年末</c:v>
              </c:pt>
              <c:pt idx="2">
                <c:v>令和2年末</c:v>
              </c:pt>
              <c:pt idx="3">
                <c:v>令和3年末</c:v>
              </c:pt>
              <c:pt idx="4">
                <c:v>令和4年末</c:v>
              </c:pt>
            </c:strLit>
          </c:cat>
          <c:val>
            <c:numLit>
              <c:formatCode>General</c:formatCode>
              <c:ptCount val="5"/>
              <c:pt idx="0">
                <c:v>321416</c:v>
              </c:pt>
              <c:pt idx="1">
                <c:v>312501</c:v>
              </c:pt>
              <c:pt idx="2">
                <c:v>304430</c:v>
              </c:pt>
              <c:pt idx="3">
                <c:v>296416</c:v>
              </c:pt>
              <c:pt idx="4">
                <c:v>288980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FD0-4CE4-86BE-83FB62677D92}"/>
            </c:ext>
          </c:extLst>
        </c:ser>
        <c:ser>
          <c:idx val="5"/>
          <c:order val="5"/>
          <c:tx>
            <c:v>家族滞在</c:v>
          </c:tx>
          <c:spPr>
            <a:ln w="38100">
              <a:solidFill>
                <a:srgbClr val="FFC7C7"/>
              </a:solidFill>
            </a:ln>
          </c:spPr>
          <c:marker>
            <c:symbol val="circle"/>
            <c:size val="9"/>
            <c:spPr>
              <a:solidFill>
                <a:srgbClr val="FFC7C7"/>
              </a:solidFill>
              <a:ln>
                <a:solidFill>
                  <a:srgbClr val="FFC7C7"/>
                </a:solidFill>
              </a:ln>
            </c:spPr>
          </c:marker>
          <c:cat>
            <c:strLit>
              <c:ptCount val="5"/>
              <c:pt idx="0">
                <c:v>平成30年末</c:v>
              </c:pt>
              <c:pt idx="1">
                <c:v>令和元年末</c:v>
              </c:pt>
              <c:pt idx="2">
                <c:v>令和2年末</c:v>
              </c:pt>
              <c:pt idx="3">
                <c:v>令和3年末</c:v>
              </c:pt>
              <c:pt idx="4">
                <c:v>令和4年末</c:v>
              </c:pt>
            </c:strLit>
          </c:cat>
          <c:val>
            <c:numLit>
              <c:formatCode>General</c:formatCode>
              <c:ptCount val="5"/>
              <c:pt idx="0">
                <c:v>182452</c:v>
              </c:pt>
              <c:pt idx="1">
                <c:v>201423</c:v>
              </c:pt>
              <c:pt idx="2">
                <c:v>196622</c:v>
              </c:pt>
              <c:pt idx="3">
                <c:v>192184</c:v>
              </c:pt>
              <c:pt idx="4">
                <c:v>227857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FD0-4CE4-86BE-83FB62677D92}"/>
            </c:ext>
          </c:extLst>
        </c:ser>
        <c:ser>
          <c:idx val="7"/>
          <c:order val="6"/>
          <c:tx>
            <c:v>定住者</c:v>
          </c:tx>
          <c:spPr>
            <a:ln w="38100">
              <a:solidFill>
                <a:srgbClr val="BE8873"/>
              </a:solidFill>
            </a:ln>
          </c:spPr>
          <c:marker>
            <c:symbol val="diamond"/>
            <c:size val="9"/>
            <c:spPr>
              <a:solidFill>
                <a:srgbClr val="BE8873"/>
              </a:solidFill>
              <a:ln w="12700">
                <a:solidFill>
                  <a:srgbClr val="BE8873"/>
                </a:solidFill>
              </a:ln>
            </c:spPr>
          </c:marker>
          <c:cat>
            <c:strLit>
              <c:ptCount val="5"/>
              <c:pt idx="0">
                <c:v>平成30年末</c:v>
              </c:pt>
              <c:pt idx="1">
                <c:v>令和元年末</c:v>
              </c:pt>
              <c:pt idx="2">
                <c:v>令和2年末</c:v>
              </c:pt>
              <c:pt idx="3">
                <c:v>令和3年末</c:v>
              </c:pt>
              <c:pt idx="4">
                <c:v>令和4年末</c:v>
              </c:pt>
            </c:strLit>
          </c:cat>
          <c:val>
            <c:numLit>
              <c:formatCode>General</c:formatCode>
              <c:ptCount val="5"/>
              <c:pt idx="0">
                <c:v>192014</c:v>
              </c:pt>
              <c:pt idx="1">
                <c:v>204787</c:v>
              </c:pt>
              <c:pt idx="2">
                <c:v>201329</c:v>
              </c:pt>
              <c:pt idx="3">
                <c:v>198966</c:v>
              </c:pt>
              <c:pt idx="4">
                <c:v>206938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2FD0-4CE4-86BE-83FB62677D92}"/>
            </c:ext>
          </c:extLst>
        </c:ser>
        <c:ser>
          <c:idx val="6"/>
          <c:order val="7"/>
          <c:tx>
            <c:v>日本人の配偶者等</c:v>
          </c:tx>
          <c:spPr>
            <a:ln w="38100">
              <a:solidFill>
                <a:srgbClr val="F3D2B3"/>
              </a:solidFill>
            </a:ln>
          </c:spPr>
          <c:marker>
            <c:symbol val="plus"/>
            <c:size val="8"/>
            <c:spPr>
              <a:solidFill>
                <a:srgbClr val="E9AD77"/>
              </a:solidFill>
              <a:ln w="12700">
                <a:solidFill>
                  <a:srgbClr val="E9AD77"/>
                </a:solidFill>
              </a:ln>
            </c:spPr>
          </c:marker>
          <c:cat>
            <c:strLit>
              <c:ptCount val="5"/>
              <c:pt idx="0">
                <c:v>平成30年末</c:v>
              </c:pt>
              <c:pt idx="1">
                <c:v>令和元年末</c:v>
              </c:pt>
              <c:pt idx="2">
                <c:v>令和2年末</c:v>
              </c:pt>
              <c:pt idx="3">
                <c:v>令和3年末</c:v>
              </c:pt>
              <c:pt idx="4">
                <c:v>令和4年末</c:v>
              </c:pt>
            </c:strLit>
          </c:cat>
          <c:val>
            <c:numLit>
              <c:formatCode>General</c:formatCode>
              <c:ptCount val="5"/>
              <c:pt idx="0">
                <c:v>142381</c:v>
              </c:pt>
              <c:pt idx="1">
                <c:v>145254</c:v>
              </c:pt>
              <c:pt idx="2">
                <c:v>142735</c:v>
              </c:pt>
              <c:pt idx="3">
                <c:v>142044</c:v>
              </c:pt>
              <c:pt idx="4">
                <c:v>144993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2FD0-4CE4-86BE-83FB62677D92}"/>
            </c:ext>
          </c:extLst>
        </c:ser>
        <c:ser>
          <c:idx val="8"/>
          <c:order val="8"/>
          <c:tx>
            <c:v>特定技能</c:v>
          </c:tx>
          <c:spPr>
            <a:ln w="38100">
              <a:solidFill>
                <a:srgbClr val="DEF363"/>
              </a:solidFill>
            </a:ln>
          </c:spPr>
          <c:marker>
            <c:symbol val="triangle"/>
            <c:size val="9"/>
            <c:spPr>
              <a:solidFill>
                <a:srgbClr val="CAF109"/>
              </a:solidFill>
              <a:ln>
                <a:solidFill>
                  <a:srgbClr val="CAF109"/>
                </a:solidFill>
              </a:ln>
            </c:spPr>
          </c:marker>
          <c:cat>
            <c:strLit>
              <c:ptCount val="5"/>
              <c:pt idx="0">
                <c:v>平成30年末</c:v>
              </c:pt>
              <c:pt idx="1">
                <c:v>令和元年末</c:v>
              </c:pt>
              <c:pt idx="2">
                <c:v>令和2年末</c:v>
              </c:pt>
              <c:pt idx="3">
                <c:v>令和3年末</c:v>
              </c:pt>
              <c:pt idx="4">
                <c:v>令和4年末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1621</c:v>
              </c:pt>
              <c:pt idx="2">
                <c:v>15663</c:v>
              </c:pt>
              <c:pt idx="3">
                <c:v>49666</c:v>
              </c:pt>
              <c:pt idx="4">
                <c:v>130923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FD0-4CE4-86BE-83FB62677D92}"/>
            </c:ext>
          </c:extLst>
        </c:ser>
        <c:ser>
          <c:idx val="9"/>
          <c:order val="9"/>
          <c:tx>
            <c:v>特定活動</c:v>
          </c:tx>
          <c:spPr>
            <a:ln w="38100">
              <a:solidFill>
                <a:srgbClr val="F8F580"/>
              </a:solidFill>
            </a:ln>
          </c:spPr>
          <c:marker>
            <c:symbol val="diamond"/>
            <c:size val="10"/>
            <c:spPr>
              <a:solidFill>
                <a:srgbClr val="F5F14D"/>
              </a:solidFill>
              <a:ln>
                <a:solidFill>
                  <a:srgbClr val="F5F14D"/>
                </a:solidFill>
              </a:ln>
            </c:spPr>
          </c:marker>
          <c:cat>
            <c:strLit>
              <c:ptCount val="5"/>
              <c:pt idx="0">
                <c:v>平成30年末</c:v>
              </c:pt>
              <c:pt idx="1">
                <c:v>令和元年末</c:v>
              </c:pt>
              <c:pt idx="2">
                <c:v>令和2年末</c:v>
              </c:pt>
              <c:pt idx="3">
                <c:v>令和3年末</c:v>
              </c:pt>
              <c:pt idx="4">
                <c:v>令和4年末</c:v>
              </c:pt>
            </c:strLit>
          </c:cat>
          <c:val>
            <c:numLit>
              <c:formatCode>General</c:formatCode>
              <c:ptCount val="5"/>
              <c:pt idx="0">
                <c:v>62956</c:v>
              </c:pt>
              <c:pt idx="1">
                <c:v>65187</c:v>
              </c:pt>
              <c:pt idx="2">
                <c:v>103422</c:v>
              </c:pt>
              <c:pt idx="3">
                <c:v>124056</c:v>
              </c:pt>
              <c:pt idx="4">
                <c:v>83380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2FD0-4CE4-86BE-83FB62677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89760"/>
        <c:axId val="105607936"/>
      </c:lineChart>
      <c:catAx>
        <c:axId val="105589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05607936"/>
        <c:crosses val="autoZero"/>
        <c:auto val="1"/>
        <c:lblAlgn val="ctr"/>
        <c:lblOffset val="100"/>
        <c:noMultiLvlLbl val="0"/>
      </c:catAx>
      <c:valAx>
        <c:axId val="105607936"/>
        <c:scaling>
          <c:orientation val="minMax"/>
          <c:max val="900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ja-JP"/>
          </a:p>
        </c:txPr>
        <c:crossAx val="105589760"/>
        <c:crosses val="autoZero"/>
        <c:crossBetween val="between"/>
        <c:dispUnits>
          <c:builtInUnit val="tenThousands"/>
        </c:dispUnits>
      </c:valAx>
    </c:plotArea>
    <c:legend>
      <c:legendPos val="r"/>
      <c:legendEntry>
        <c:idx val="3"/>
        <c:txPr>
          <a:bodyPr/>
          <a:lstStyle/>
          <a:p>
            <a:pPr>
              <a:defRPr sz="1100"/>
            </a:pPr>
            <a:endParaRPr lang="ja-JP"/>
          </a:p>
        </c:txPr>
      </c:legendEntry>
      <c:layout>
        <c:manualLayout>
          <c:xMode val="edge"/>
          <c:yMode val="edge"/>
          <c:x val="0.81834212728936429"/>
          <c:y val="0.183512882367901"/>
          <c:w val="0.17517329682118868"/>
          <c:h val="0.64549203459159399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69274</xdr:colOff>
      <xdr:row>19</xdr:row>
      <xdr:rowOff>69273</xdr:rowOff>
    </xdr:from>
    <xdr:to>
      <xdr:col>10</xdr:col>
      <xdr:colOff>675409</xdr:colOff>
      <xdr:row>26</xdr:row>
      <xdr:rowOff>103909</xdr:rowOff>
    </xdr:to>
    <xdr:sp macro="" textlink="">
      <xdr:nvSpPr>
        <xdr:cNvPr id="2" name="テキスト ボックス 1"/>
        <xdr:cNvSpPr txBox="1"/>
      </xdr:nvSpPr>
      <xdr:spPr>
        <a:xfrm>
          <a:off x="269299" y="12442248"/>
          <a:ext cx="11750385" cy="24920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6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（注</a:t>
          </a:r>
          <a:r>
            <a:rPr lang="en-US" altLang="ja-JP" sz="16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1</a:t>
          </a:r>
          <a:r>
            <a:rPr lang="ja-JP" altLang="en-US" sz="16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）</a:t>
          </a:r>
          <a:r>
            <a:rPr lang="ja-JP" altLang="en-US" sz="16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「国籍・地域」は在留カード又は特別永住者証明書の国籍・地域欄の表記である。</a:t>
          </a:r>
          <a:endParaRPr lang="en-US" altLang="ja-JP" sz="1600" b="0" i="0" u="none" strike="sngStrike" baseline="0" smtClean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6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（注</a:t>
          </a:r>
          <a:r>
            <a:rPr kumimoji="1" lang="en-US" altLang="ja-JP" sz="1600" b="0" i="0" u="none" strike="noStrike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2</a:t>
          </a:r>
          <a:r>
            <a:rPr kumimoji="1" lang="ja-JP" altLang="en-US" sz="16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）</a:t>
          </a:r>
          <a:r>
            <a:rPr kumimoji="1" lang="ja-JP" altLang="en-US" sz="16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表の各項目における構成比（</a:t>
          </a:r>
          <a:r>
            <a:rPr kumimoji="1" lang="en-US" altLang="ja-JP" sz="1600" b="0" i="0" u="none" strike="noStrike" baseline="0">
              <a:solidFill>
                <a:schemeClr val="dk1"/>
              </a:solidFill>
              <a:latin typeface="+mn-ea"/>
              <a:ea typeface="+mn-ea"/>
              <a:cs typeface="+mn-cs"/>
            </a:rPr>
            <a:t>%</a:t>
          </a:r>
          <a:r>
            <a:rPr kumimoji="1" lang="ja-JP" altLang="en-US" sz="16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）は表示桁数未満を四捨五入してあるため、内訳の合計は必ずしも</a:t>
          </a:r>
          <a:r>
            <a:rPr kumimoji="1" lang="en-US" altLang="ja-JP" sz="1600" b="0" i="0" u="none" strike="noStrike" baseline="0">
              <a:solidFill>
                <a:schemeClr val="dk1"/>
              </a:solidFill>
              <a:latin typeface="+mn-ea"/>
              <a:ea typeface="+mn-ea"/>
              <a:cs typeface="+mn-cs"/>
            </a:rPr>
            <a:t>100.0</a:t>
          </a:r>
          <a:r>
            <a:rPr kumimoji="1" lang="ja-JP" altLang="en-US" sz="16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％とならない。</a:t>
          </a:r>
          <a:endParaRPr kumimoji="1" lang="en-US" altLang="ja-JP" sz="16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6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　    </a:t>
          </a:r>
          <a:r>
            <a:rPr kumimoji="1" lang="en-US" altLang="ja-JP" sz="16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16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以下の表について同じ。</a:t>
          </a:r>
          <a:endParaRPr lang="en-US" altLang="ja-JP" sz="16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9525</xdr:colOff>
      <xdr:row>18</xdr:row>
      <xdr:rowOff>0</xdr:rowOff>
    </xdr:from>
    <xdr:to>
      <xdr:col>3</xdr:col>
      <xdr:colOff>0</xdr:colOff>
      <xdr:row>18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38100</xdr:colOff>
      <xdr:row>18</xdr:row>
      <xdr:rowOff>0</xdr:rowOff>
    </xdr:from>
    <xdr:to>
      <xdr:col>2</xdr:col>
      <xdr:colOff>38100</xdr:colOff>
      <xdr:row>18</xdr:row>
      <xdr:rowOff>0</xdr:rowOff>
    </xdr:to>
    <xdr:sp macro="" textlink="">
      <xdr:nvSpPr>
        <xdr:cNvPr id="4" name="Line 16"/>
        <xdr:cNvSpPr>
          <a:spLocks noChangeShapeType="1"/>
        </xdr:cNvSpPr>
      </xdr:nvSpPr>
      <xdr:spPr bwMode="auto">
        <a:xfrm>
          <a:off x="1781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86591</xdr:colOff>
      <xdr:row>28</xdr:row>
      <xdr:rowOff>291812</xdr:rowOff>
    </xdr:from>
    <xdr:ext cx="16192500" cy="609600"/>
    <xdr:sp macro="" textlink="">
      <xdr:nvSpPr>
        <xdr:cNvPr id="5" name="テキスト ボックス 4"/>
        <xdr:cNvSpPr txBox="1"/>
      </xdr:nvSpPr>
      <xdr:spPr>
        <a:xfrm>
          <a:off x="286616" y="15827087"/>
          <a:ext cx="16192500" cy="609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3000" b="1">
              <a:latin typeface="+mj-ea"/>
              <a:ea typeface="+mj-ea"/>
            </a:rPr>
            <a:t>【</a:t>
          </a:r>
          <a:r>
            <a:rPr kumimoji="1" lang="ja-JP" altLang="en-US" sz="3000" b="1">
              <a:latin typeface="+mj-ea"/>
              <a:ea typeface="+mj-ea"/>
            </a:rPr>
            <a:t>第１－１図</a:t>
          </a:r>
          <a:r>
            <a:rPr kumimoji="1" lang="en-US" altLang="ja-JP" sz="3000" b="1">
              <a:latin typeface="+mj-ea"/>
              <a:ea typeface="+mj-ea"/>
            </a:rPr>
            <a:t>】</a:t>
          </a:r>
          <a:r>
            <a:rPr kumimoji="1" lang="ja-JP" altLang="en-US" sz="3000" b="1">
              <a:latin typeface="+mj-ea"/>
              <a:ea typeface="+mj-ea"/>
            </a:rPr>
            <a:t>　在留外国人数の推移（総数）</a:t>
          </a:r>
        </a:p>
      </xdr:txBody>
    </xdr:sp>
    <xdr:clientData/>
  </xdr:oneCellAnchor>
  <xdr:twoCellAnchor>
    <xdr:from>
      <xdr:col>1</xdr:col>
      <xdr:colOff>225137</xdr:colOff>
      <xdr:row>31</xdr:row>
      <xdr:rowOff>51955</xdr:rowOff>
    </xdr:from>
    <xdr:to>
      <xdr:col>15</xdr:col>
      <xdr:colOff>0</xdr:colOff>
      <xdr:row>79</xdr:row>
      <xdr:rowOff>121227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0.03333</cdr:y>
    </cdr:from>
    <cdr:to>
      <cdr:x>0.07328</cdr:x>
      <cdr:y>0.08889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363681"/>
          <a:ext cx="1177636" cy="606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800"/>
            <a:t>（万人）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154213</xdr:colOff>
      <xdr:row>0</xdr:row>
      <xdr:rowOff>111125</xdr:rowOff>
    </xdr:from>
    <xdr:to>
      <xdr:col>10</xdr:col>
      <xdr:colOff>830036</xdr:colOff>
      <xdr:row>11</xdr:row>
      <xdr:rowOff>268941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0.08049</cdr:y>
    </cdr:from>
    <cdr:to>
      <cdr:x>0.08914</cdr:x>
      <cdr:y>0.12598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406140"/>
          <a:ext cx="1054854" cy="229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ja-JP" altLang="en-US" sz="1200"/>
            <a:t>（万人）</a:t>
          </a:r>
        </a:p>
      </cdr:txBody>
    </cdr:sp>
  </cdr:relSizeAnchor>
  <cdr:relSizeAnchor xmlns:cdr="http://schemas.openxmlformats.org/drawingml/2006/chartDrawing">
    <cdr:from>
      <cdr:x>0.00537</cdr:x>
      <cdr:y>0</cdr:y>
    </cdr:from>
    <cdr:to>
      <cdr:x>1</cdr:x>
      <cdr:y>0.09242</cdr:y>
    </cdr:to>
    <cdr:sp macro="" textlink="">
      <cdr:nvSpPr>
        <cdr:cNvPr id="4" name="テキスト ボックス 5"/>
        <cdr:cNvSpPr txBox="1"/>
      </cdr:nvSpPr>
      <cdr:spPr>
        <a:xfrm xmlns:a="http://schemas.openxmlformats.org/drawingml/2006/main">
          <a:off x="63546" y="0"/>
          <a:ext cx="11770134" cy="42582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en-US" altLang="ja-JP" sz="2000" b="1">
              <a:latin typeface="+mj-ea"/>
              <a:ea typeface="+mj-ea"/>
            </a:rPr>
            <a:t>【</a:t>
          </a:r>
          <a:r>
            <a:rPr kumimoji="1" lang="ja-JP" altLang="en-US" sz="2000" b="1">
              <a:latin typeface="+mj-ea"/>
              <a:ea typeface="+mj-ea"/>
            </a:rPr>
            <a:t>第１－２図</a:t>
          </a:r>
          <a:r>
            <a:rPr kumimoji="1" lang="en-US" altLang="ja-JP" sz="2000" b="1">
              <a:latin typeface="+mj-ea"/>
              <a:ea typeface="+mj-ea"/>
            </a:rPr>
            <a:t>】</a:t>
          </a:r>
          <a:r>
            <a:rPr kumimoji="1" lang="ja-JP" altLang="en-US" sz="2000" b="1">
              <a:latin typeface="+mj-ea"/>
              <a:ea typeface="+mj-ea"/>
            </a:rPr>
            <a:t>　国籍・地域別　在留外国人数の推移（上位５か国・地域）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63233</xdr:colOff>
      <xdr:row>0</xdr:row>
      <xdr:rowOff>104059</xdr:rowOff>
    </xdr:from>
    <xdr:to>
      <xdr:col>11</xdr:col>
      <xdr:colOff>544286</xdr:colOff>
      <xdr:row>20</xdr:row>
      <xdr:rowOff>415637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168086</xdr:colOff>
      <xdr:row>1</xdr:row>
      <xdr:rowOff>369795</xdr:rowOff>
    </xdr:from>
    <xdr:to>
      <xdr:col>2</xdr:col>
      <xdr:colOff>1054108</xdr:colOff>
      <xdr:row>3</xdr:row>
      <xdr:rowOff>382602</xdr:rowOff>
    </xdr:to>
    <xdr:sp macro="" textlink="">
      <xdr:nvSpPr>
        <xdr:cNvPr id="6" name="テキスト ボックス 1"/>
        <xdr:cNvSpPr txBox="1"/>
      </xdr:nvSpPr>
      <xdr:spPr>
        <a:xfrm>
          <a:off x="425821" y="840442"/>
          <a:ext cx="886022" cy="95410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/>
            <a:t>（万人）</a:t>
          </a:r>
        </a:p>
      </xdr:txBody>
    </xdr:sp>
    <xdr:clientData/>
  </xdr:twoCellAnchor>
  <xdr:twoCellAnchor editAs="oneCell">
    <xdr:from>
      <xdr:col>0</xdr:col>
      <xdr:colOff>0</xdr:colOff>
      <xdr:row>21</xdr:row>
      <xdr:rowOff>225137</xdr:rowOff>
    </xdr:from>
    <xdr:to>
      <xdr:col>11</xdr:col>
      <xdr:colOff>514405</xdr:colOff>
      <xdr:row>40</xdr:row>
      <xdr:rowOff>235745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044546"/>
          <a:ext cx="12619814" cy="8894835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0.01692</cdr:y>
    </cdr:from>
    <cdr:to>
      <cdr:x>1</cdr:x>
      <cdr:y>0.06144</cdr:y>
    </cdr:to>
    <cdr:sp macro="" textlink="">
      <cdr:nvSpPr>
        <cdr:cNvPr id="3" name="テキスト ボックス 5"/>
        <cdr:cNvSpPr txBox="1"/>
      </cdr:nvSpPr>
      <cdr:spPr>
        <a:xfrm xmlns:a="http://schemas.openxmlformats.org/drawingml/2006/main">
          <a:off x="0" y="161824"/>
          <a:ext cx="12591410" cy="42582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en-US" altLang="ja-JP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第２－１図</a:t>
          </a:r>
          <a:r>
            <a:rPr kumimoji="1" lang="en-US" altLang="ja-JP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在留資格別　在留外国人数の推移（主要在留資格）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34637</xdr:colOff>
      <xdr:row>31</xdr:row>
      <xdr:rowOff>0</xdr:rowOff>
    </xdr:from>
    <xdr:to>
      <xdr:col>14</xdr:col>
      <xdr:colOff>856807</xdr:colOff>
      <xdr:row>45</xdr:row>
      <xdr:rowOff>188884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37" y="15413182"/>
          <a:ext cx="16754897" cy="68044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17318</xdr:rowOff>
    </xdr:from>
    <xdr:to>
      <xdr:col>14</xdr:col>
      <xdr:colOff>975961</xdr:colOff>
      <xdr:row>46</xdr:row>
      <xdr:rowOff>18515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789727"/>
          <a:ext cx="16527688" cy="7413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32"/>
  <sheetViews>
    <sheetView showGridLines="0" tabSelected="1" view="pageBreakPreview" zoomScale="55" zoomScaleNormal="40" zoomScaleSheetLayoutView="55" zoomScalePageLayoutView="50" workbookViewId="0">
      <selection sqref="A1:O1"/>
    </sheetView>
  </sheetViews>
  <sheetFormatPr defaultColWidth="9" defaultRowHeight="17.25"/>
  <cols>
    <col min="1" max="1" width="2.625" style="9" customWidth="1"/>
    <col min="2" max="2" width="20.25" style="9" customWidth="1"/>
    <col min="3" max="9" width="15.75" style="9" customWidth="1"/>
    <col min="10" max="12" width="15.75" style="67" customWidth="1"/>
    <col min="13" max="13" width="17.375" style="9" customWidth="1"/>
    <col min="14" max="15" width="9.875" style="9" customWidth="1"/>
    <col min="16" max="16" width="2.125" style="67" customWidth="1"/>
    <col min="17" max="17" width="26" style="7" customWidth="1"/>
    <col min="18" max="19" width="26" style="12" customWidth="1"/>
    <col min="20" max="20" width="9" style="12"/>
    <col min="21" max="16384" width="9" style="9"/>
  </cols>
  <sheetData>
    <row r="1" spans="1:20" s="6" customFormat="1" ht="35.25" customHeight="1">
      <c r="A1" s="378" t="s">
        <v>164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5"/>
      <c r="Q1" s="7"/>
      <c r="R1" s="8"/>
      <c r="S1" s="8"/>
      <c r="T1" s="8"/>
    </row>
    <row r="2" spans="1:20" ht="17.25" customHeight="1" thickBot="1">
      <c r="A2" s="379"/>
      <c r="B2" s="379"/>
      <c r="C2" s="379"/>
      <c r="D2" s="380"/>
      <c r="E2" s="380"/>
      <c r="F2" s="380"/>
      <c r="I2" s="346"/>
      <c r="J2" s="10"/>
      <c r="K2" s="10"/>
      <c r="L2" s="10"/>
      <c r="M2" s="346"/>
      <c r="N2" s="346"/>
      <c r="O2" s="346"/>
      <c r="P2" s="11"/>
    </row>
    <row r="3" spans="1:20" ht="19.5" customHeight="1">
      <c r="A3" s="13"/>
      <c r="B3" s="14"/>
      <c r="C3" s="272"/>
      <c r="D3" s="14"/>
      <c r="E3" s="14"/>
      <c r="F3" s="15"/>
      <c r="G3" s="15"/>
      <c r="H3" s="15"/>
      <c r="I3" s="15"/>
      <c r="J3" s="15"/>
      <c r="K3" s="15"/>
      <c r="L3" s="15"/>
      <c r="M3" s="263"/>
      <c r="N3" s="294"/>
      <c r="O3" s="16"/>
      <c r="P3" s="17"/>
    </row>
    <row r="4" spans="1:20" ht="29.25" customHeight="1">
      <c r="A4" s="381" t="s">
        <v>16</v>
      </c>
      <c r="B4" s="382"/>
      <c r="C4" s="273" t="s">
        <v>19</v>
      </c>
      <c r="D4" s="18" t="s">
        <v>20</v>
      </c>
      <c r="E4" s="18" t="s">
        <v>25</v>
      </c>
      <c r="F4" s="19" t="s">
        <v>29</v>
      </c>
      <c r="G4" s="19" t="s">
        <v>70</v>
      </c>
      <c r="H4" s="19" t="s">
        <v>117</v>
      </c>
      <c r="I4" s="19" t="s">
        <v>136</v>
      </c>
      <c r="J4" s="19" t="s">
        <v>143</v>
      </c>
      <c r="K4" s="19" t="s">
        <v>150</v>
      </c>
      <c r="L4" s="19" t="s">
        <v>159</v>
      </c>
      <c r="M4" s="267" t="s">
        <v>172</v>
      </c>
      <c r="N4" s="383" t="s">
        <v>21</v>
      </c>
      <c r="O4" s="386" t="s">
        <v>23</v>
      </c>
      <c r="P4" s="20"/>
    </row>
    <row r="5" spans="1:20" ht="29.25" customHeight="1">
      <c r="A5" s="381"/>
      <c r="B5" s="382"/>
      <c r="C5" s="274"/>
      <c r="D5" s="21"/>
      <c r="E5" s="21"/>
      <c r="F5" s="22"/>
      <c r="G5" s="22"/>
      <c r="H5" s="22"/>
      <c r="I5" s="22"/>
      <c r="J5" s="22"/>
      <c r="K5" s="22"/>
      <c r="L5" s="22"/>
      <c r="M5" s="264"/>
      <c r="N5" s="384"/>
      <c r="O5" s="387"/>
      <c r="P5" s="20"/>
    </row>
    <row r="6" spans="1:20" ht="24" customHeight="1" thickBot="1">
      <c r="A6" s="23"/>
      <c r="B6" s="24"/>
      <c r="C6" s="275" t="s">
        <v>57</v>
      </c>
      <c r="D6" s="25" t="s">
        <v>18</v>
      </c>
      <c r="E6" s="25" t="s">
        <v>26</v>
      </c>
      <c r="F6" s="26" t="s">
        <v>58</v>
      </c>
      <c r="G6" s="26" t="s">
        <v>69</v>
      </c>
      <c r="H6" s="26" t="s">
        <v>145</v>
      </c>
      <c r="I6" s="26" t="s">
        <v>138</v>
      </c>
      <c r="J6" s="27" t="s">
        <v>146</v>
      </c>
      <c r="K6" s="27" t="s">
        <v>153</v>
      </c>
      <c r="L6" s="27" t="s">
        <v>165</v>
      </c>
      <c r="M6" s="28" t="s">
        <v>166</v>
      </c>
      <c r="N6" s="385"/>
      <c r="O6" s="388"/>
      <c r="P6" s="20"/>
      <c r="Q6" s="9"/>
      <c r="R6" s="9"/>
      <c r="S6" s="9"/>
      <c r="T6" s="9"/>
    </row>
    <row r="7" spans="1:20" s="35" customFormat="1" ht="68.099999999999994" customHeight="1" thickBot="1">
      <c r="A7" s="374" t="s">
        <v>56</v>
      </c>
      <c r="B7" s="375"/>
      <c r="C7" s="276">
        <v>2033656</v>
      </c>
      <c r="D7" s="29">
        <v>2066445</v>
      </c>
      <c r="E7" s="29">
        <v>2121831</v>
      </c>
      <c r="F7" s="30">
        <v>2232189</v>
      </c>
      <c r="G7" s="31">
        <v>2382822</v>
      </c>
      <c r="H7" s="32">
        <v>2561848</v>
      </c>
      <c r="I7" s="32">
        <v>2731093</v>
      </c>
      <c r="J7" s="32">
        <v>2933137</v>
      </c>
      <c r="K7" s="32">
        <v>2887116</v>
      </c>
      <c r="L7" s="32">
        <v>2760635</v>
      </c>
      <c r="M7" s="33">
        <v>3075213</v>
      </c>
      <c r="N7" s="290">
        <f t="shared" ref="N7:N18" si="0">SUM(M7)/$M$7*100</f>
        <v>100</v>
      </c>
      <c r="O7" s="285">
        <f>SUM(M7-L7)/L7*100</f>
        <v>11.395131917113273</v>
      </c>
      <c r="P7" s="34"/>
    </row>
    <row r="8" spans="1:20" ht="68.099999999999994" customHeight="1">
      <c r="A8" s="376" t="s">
        <v>11</v>
      </c>
      <c r="B8" s="377"/>
      <c r="C8" s="277">
        <v>652595</v>
      </c>
      <c r="D8" s="36">
        <v>649078</v>
      </c>
      <c r="E8" s="36">
        <v>654777</v>
      </c>
      <c r="F8" s="37">
        <v>665847</v>
      </c>
      <c r="G8" s="38">
        <v>695522</v>
      </c>
      <c r="H8" s="39">
        <v>730890</v>
      </c>
      <c r="I8" s="39">
        <v>764720</v>
      </c>
      <c r="J8" s="39">
        <v>813675</v>
      </c>
      <c r="K8" s="39">
        <v>778112</v>
      </c>
      <c r="L8" s="39">
        <v>716606</v>
      </c>
      <c r="M8" s="40">
        <v>761563</v>
      </c>
      <c r="N8" s="291">
        <f>SUM(M8)/$M$7*100</f>
        <v>24.76456102390306</v>
      </c>
      <c r="O8" s="286">
        <f t="shared" ref="O8:O18" si="1">SUM(M8-L8)/L8*100</f>
        <v>6.2736008350474322</v>
      </c>
      <c r="P8" s="34"/>
      <c r="Q8" s="9"/>
      <c r="R8" s="9"/>
      <c r="S8" s="9"/>
      <c r="T8" s="9"/>
    </row>
    <row r="9" spans="1:20" ht="68.099999999999994" customHeight="1">
      <c r="A9" s="370" t="s">
        <v>118</v>
      </c>
      <c r="B9" s="371"/>
      <c r="C9" s="269">
        <v>52367</v>
      </c>
      <c r="D9" s="41">
        <v>72256</v>
      </c>
      <c r="E9" s="41">
        <v>99865</v>
      </c>
      <c r="F9" s="279">
        <v>146956</v>
      </c>
      <c r="G9" s="38">
        <v>199990</v>
      </c>
      <c r="H9" s="42">
        <v>262405</v>
      </c>
      <c r="I9" s="42">
        <v>330835</v>
      </c>
      <c r="J9" s="42">
        <v>411968</v>
      </c>
      <c r="K9" s="42">
        <v>448053</v>
      </c>
      <c r="L9" s="42">
        <v>432934</v>
      </c>
      <c r="M9" s="43">
        <v>489312</v>
      </c>
      <c r="N9" s="292">
        <f>SUM(M9)/$M$7*100</f>
        <v>15.911483204578026</v>
      </c>
      <c r="O9" s="287">
        <f t="shared" si="1"/>
        <v>13.022308250218279</v>
      </c>
      <c r="P9" s="34"/>
      <c r="Q9" s="9"/>
      <c r="R9" s="9"/>
      <c r="S9" s="9"/>
      <c r="T9" s="9"/>
    </row>
    <row r="10" spans="1:20" ht="68.099999999999994" customHeight="1">
      <c r="A10" s="370" t="s">
        <v>30</v>
      </c>
      <c r="B10" s="371"/>
      <c r="C10" s="269">
        <v>489431</v>
      </c>
      <c r="D10" s="36">
        <v>481249</v>
      </c>
      <c r="E10" s="36">
        <v>465477</v>
      </c>
      <c r="F10" s="37">
        <v>457772</v>
      </c>
      <c r="G10" s="38">
        <v>453096</v>
      </c>
      <c r="H10" s="39">
        <v>450663</v>
      </c>
      <c r="I10" s="39">
        <v>449634</v>
      </c>
      <c r="J10" s="39">
        <v>446364</v>
      </c>
      <c r="K10" s="39">
        <v>426908</v>
      </c>
      <c r="L10" s="39">
        <v>409855</v>
      </c>
      <c r="M10" s="40">
        <v>411312</v>
      </c>
      <c r="N10" s="292">
        <f>SUM(M10)/$M$7*100</f>
        <v>13.375073531491966</v>
      </c>
      <c r="O10" s="288">
        <f t="shared" si="1"/>
        <v>0.35549157628917544</v>
      </c>
      <c r="P10" s="34"/>
      <c r="Q10" s="9"/>
      <c r="R10" s="9"/>
      <c r="S10" s="9"/>
      <c r="T10" s="9"/>
    </row>
    <row r="11" spans="1:20" ht="68.099999999999994" customHeight="1">
      <c r="A11" s="370" t="s">
        <v>119</v>
      </c>
      <c r="B11" s="371"/>
      <c r="C11" s="269">
        <v>202985</v>
      </c>
      <c r="D11" s="41">
        <v>209183</v>
      </c>
      <c r="E11" s="41">
        <v>217585</v>
      </c>
      <c r="F11" s="279">
        <v>229595</v>
      </c>
      <c r="G11" s="279">
        <v>243662</v>
      </c>
      <c r="H11" s="42">
        <v>260553</v>
      </c>
      <c r="I11" s="42">
        <v>271289</v>
      </c>
      <c r="J11" s="42">
        <v>282798</v>
      </c>
      <c r="K11" s="42">
        <v>279660</v>
      </c>
      <c r="L11" s="42">
        <v>276615</v>
      </c>
      <c r="M11" s="43">
        <v>298740</v>
      </c>
      <c r="N11" s="292">
        <f t="shared" si="0"/>
        <v>9.7144490479196079</v>
      </c>
      <c r="O11" s="287">
        <f t="shared" si="1"/>
        <v>7.9984816441624638</v>
      </c>
      <c r="P11" s="34"/>
      <c r="Q11" s="9"/>
      <c r="R11" s="9"/>
      <c r="S11" s="9"/>
      <c r="T11" s="9"/>
    </row>
    <row r="12" spans="1:20" ht="68.099999999999994" customHeight="1">
      <c r="A12" s="370" t="s">
        <v>13</v>
      </c>
      <c r="B12" s="371"/>
      <c r="C12" s="269">
        <v>190609</v>
      </c>
      <c r="D12" s="41">
        <v>181317</v>
      </c>
      <c r="E12" s="41">
        <v>175410</v>
      </c>
      <c r="F12" s="279">
        <v>173437</v>
      </c>
      <c r="G12" s="279">
        <v>180923</v>
      </c>
      <c r="H12" s="42">
        <v>191362</v>
      </c>
      <c r="I12" s="42">
        <v>201865</v>
      </c>
      <c r="J12" s="42">
        <v>211677</v>
      </c>
      <c r="K12" s="42">
        <v>208538</v>
      </c>
      <c r="L12" s="42">
        <v>204879</v>
      </c>
      <c r="M12" s="43">
        <v>209430</v>
      </c>
      <c r="N12" s="292">
        <f t="shared" si="0"/>
        <v>6.8102599722360697</v>
      </c>
      <c r="O12" s="287">
        <f t="shared" si="1"/>
        <v>2.2213111153412504</v>
      </c>
      <c r="P12" s="34"/>
      <c r="Q12" s="9"/>
      <c r="R12" s="9"/>
      <c r="S12" s="9"/>
      <c r="T12" s="9"/>
    </row>
    <row r="13" spans="1:20" ht="68.099999999999994" customHeight="1">
      <c r="A13" s="370" t="s">
        <v>17</v>
      </c>
      <c r="B13" s="371"/>
      <c r="C13" s="269">
        <v>24071</v>
      </c>
      <c r="D13" s="44">
        <v>31537</v>
      </c>
      <c r="E13" s="44">
        <v>42346</v>
      </c>
      <c r="F13" s="45">
        <v>54775</v>
      </c>
      <c r="G13" s="279">
        <v>67470</v>
      </c>
      <c r="H13" s="42">
        <v>80038</v>
      </c>
      <c r="I13" s="42">
        <v>88951</v>
      </c>
      <c r="J13" s="42">
        <v>96824</v>
      </c>
      <c r="K13" s="42">
        <v>95982</v>
      </c>
      <c r="L13" s="42">
        <v>97109</v>
      </c>
      <c r="M13" s="43">
        <v>139393</v>
      </c>
      <c r="N13" s="292">
        <f t="shared" si="0"/>
        <v>4.5327917123139114</v>
      </c>
      <c r="O13" s="287">
        <f t="shared" si="1"/>
        <v>43.542823013314937</v>
      </c>
      <c r="P13" s="34"/>
      <c r="Q13" s="9"/>
      <c r="R13" s="9"/>
      <c r="S13" s="9"/>
      <c r="T13" s="9"/>
    </row>
    <row r="14" spans="1:20" ht="68.099999999999994" customHeight="1">
      <c r="A14" s="370" t="s">
        <v>120</v>
      </c>
      <c r="B14" s="371"/>
      <c r="C14" s="269">
        <v>25532</v>
      </c>
      <c r="D14" s="44">
        <v>27214</v>
      </c>
      <c r="E14" s="44">
        <v>30210</v>
      </c>
      <c r="F14" s="45">
        <v>35910</v>
      </c>
      <c r="G14" s="279">
        <v>42850</v>
      </c>
      <c r="H14" s="42">
        <v>49982</v>
      </c>
      <c r="I14" s="42">
        <v>56346</v>
      </c>
      <c r="J14" s="42">
        <v>66860</v>
      </c>
      <c r="K14" s="42">
        <v>66832</v>
      </c>
      <c r="L14" s="42">
        <v>59820</v>
      </c>
      <c r="M14" s="43">
        <v>98865</v>
      </c>
      <c r="N14" s="292">
        <f t="shared" si="0"/>
        <v>3.2148992606365807</v>
      </c>
      <c r="O14" s="287">
        <f t="shared" si="1"/>
        <v>65.270812437311932</v>
      </c>
      <c r="P14" s="46"/>
      <c r="Q14" s="9"/>
      <c r="R14" s="9"/>
      <c r="S14" s="9"/>
      <c r="T14" s="9"/>
    </row>
    <row r="15" spans="1:20" ht="68.099999999999994" customHeight="1">
      <c r="A15" s="370" t="s">
        <v>12</v>
      </c>
      <c r="B15" s="371"/>
      <c r="C15" s="270">
        <v>48361</v>
      </c>
      <c r="D15" s="44">
        <v>49981</v>
      </c>
      <c r="E15" s="44">
        <v>51256</v>
      </c>
      <c r="F15" s="45">
        <v>52271</v>
      </c>
      <c r="G15" s="279">
        <v>53705</v>
      </c>
      <c r="H15" s="47">
        <v>55713</v>
      </c>
      <c r="I15" s="47">
        <v>57500</v>
      </c>
      <c r="J15" s="47">
        <v>59172</v>
      </c>
      <c r="K15" s="47">
        <v>55761</v>
      </c>
      <c r="L15" s="47">
        <v>54162</v>
      </c>
      <c r="M15" s="48">
        <v>60804</v>
      </c>
      <c r="N15" s="292">
        <f t="shared" si="0"/>
        <v>1.977228894388779</v>
      </c>
      <c r="O15" s="287">
        <f t="shared" si="1"/>
        <v>12.26321036889332</v>
      </c>
      <c r="P15" s="34"/>
      <c r="Q15" s="9"/>
      <c r="R15" s="9"/>
      <c r="S15" s="9"/>
      <c r="T15" s="9"/>
    </row>
    <row r="16" spans="1:20" ht="68.099999999999994" customHeight="1">
      <c r="A16" s="370" t="s">
        <v>15</v>
      </c>
      <c r="B16" s="371"/>
      <c r="C16" s="269">
        <v>22775</v>
      </c>
      <c r="D16" s="44">
        <v>33324</v>
      </c>
      <c r="E16" s="44">
        <v>40197</v>
      </c>
      <c r="F16" s="45">
        <v>48723</v>
      </c>
      <c r="G16" s="279">
        <v>52768</v>
      </c>
      <c r="H16" s="47">
        <v>56724</v>
      </c>
      <c r="I16" s="47">
        <v>60684</v>
      </c>
      <c r="J16" s="47">
        <v>64773</v>
      </c>
      <c r="K16" s="47">
        <v>55872</v>
      </c>
      <c r="L16" s="47">
        <v>51191</v>
      </c>
      <c r="M16" s="48">
        <v>57294</v>
      </c>
      <c r="N16" s="292">
        <f t="shared" si="0"/>
        <v>1.8630904590999062</v>
      </c>
      <c r="O16" s="287">
        <f t="shared" si="1"/>
        <v>11.922017542146081</v>
      </c>
      <c r="P16" s="34"/>
      <c r="Q16" s="9"/>
      <c r="R16" s="9"/>
      <c r="S16" s="9"/>
      <c r="T16" s="9"/>
    </row>
    <row r="17" spans="1:20" ht="68.099999999999994" customHeight="1">
      <c r="A17" s="370" t="s">
        <v>121</v>
      </c>
      <c r="B17" s="371"/>
      <c r="C17" s="269">
        <v>40133</v>
      </c>
      <c r="D17" s="41">
        <v>41208</v>
      </c>
      <c r="E17" s="41">
        <v>43081</v>
      </c>
      <c r="F17" s="279">
        <v>45379</v>
      </c>
      <c r="G17" s="279">
        <v>47647</v>
      </c>
      <c r="H17" s="42">
        <v>50179</v>
      </c>
      <c r="I17" s="42">
        <v>52323</v>
      </c>
      <c r="J17" s="42">
        <v>54809</v>
      </c>
      <c r="K17" s="42">
        <v>53379</v>
      </c>
      <c r="L17" s="42">
        <v>50324</v>
      </c>
      <c r="M17" s="43">
        <v>56701</v>
      </c>
      <c r="N17" s="292">
        <f t="shared" si="0"/>
        <v>1.8438072419699056</v>
      </c>
      <c r="O17" s="287">
        <f t="shared" si="1"/>
        <v>12.67188617756935</v>
      </c>
      <c r="P17" s="34"/>
      <c r="Q17" s="9"/>
      <c r="R17" s="9"/>
      <c r="S17" s="9"/>
      <c r="T17" s="9"/>
    </row>
    <row r="18" spans="1:20" ht="68.099999999999994" customHeight="1" thickBot="1">
      <c r="A18" s="372" t="s">
        <v>0</v>
      </c>
      <c r="B18" s="373"/>
      <c r="C18" s="271">
        <v>284797</v>
      </c>
      <c r="D18" s="268">
        <v>290098</v>
      </c>
      <c r="E18" s="49">
        <v>301627</v>
      </c>
      <c r="F18" s="50">
        <v>321524</v>
      </c>
      <c r="G18" s="50">
        <v>345189</v>
      </c>
      <c r="H18" s="51">
        <v>373339</v>
      </c>
      <c r="I18" s="51">
        <v>396946</v>
      </c>
      <c r="J18" s="51">
        <v>424217</v>
      </c>
      <c r="K18" s="51">
        <v>418019</v>
      </c>
      <c r="L18" s="51">
        <v>407140</v>
      </c>
      <c r="M18" s="52">
        <v>491799</v>
      </c>
      <c r="N18" s="293">
        <f t="shared" si="0"/>
        <v>15.992355651462193</v>
      </c>
      <c r="O18" s="289">
        <f t="shared" si="1"/>
        <v>20.79358451638257</v>
      </c>
      <c r="P18" s="34"/>
      <c r="Q18" s="9"/>
      <c r="R18" s="9"/>
      <c r="S18" s="9"/>
      <c r="T18" s="9"/>
    </row>
    <row r="19" spans="1:20" ht="9.75" customHeight="1">
      <c r="A19" s="53"/>
      <c r="B19" s="54"/>
      <c r="C19" s="54"/>
      <c r="D19" s="54"/>
      <c r="E19" s="54"/>
      <c r="F19" s="54"/>
      <c r="G19" s="55"/>
      <c r="H19" s="55"/>
      <c r="I19" s="56"/>
      <c r="J19" s="57"/>
      <c r="K19" s="57"/>
      <c r="L19" s="57"/>
      <c r="M19" s="58"/>
      <c r="N19" s="55"/>
      <c r="O19" s="55"/>
      <c r="P19" s="59"/>
      <c r="Q19" s="9"/>
      <c r="R19" s="9"/>
      <c r="S19" s="9"/>
      <c r="T19" s="9"/>
    </row>
    <row r="20" spans="1:20" ht="27" customHeight="1" thickBot="1">
      <c r="A20" s="60"/>
      <c r="B20" s="54"/>
      <c r="C20" s="54"/>
      <c r="D20" s="54"/>
      <c r="E20" s="54"/>
      <c r="F20" s="54"/>
      <c r="G20" s="55"/>
      <c r="H20" s="55"/>
      <c r="I20" s="61"/>
      <c r="J20" s="62"/>
      <c r="K20" s="62"/>
      <c r="L20" s="62"/>
      <c r="M20" s="62"/>
      <c r="N20" s="63"/>
      <c r="O20" s="63"/>
      <c r="P20" s="63"/>
      <c r="Q20" s="9"/>
      <c r="R20" s="9"/>
      <c r="S20" s="9"/>
      <c r="T20" s="9"/>
    </row>
    <row r="21" spans="1:20" ht="28.15" customHeight="1">
      <c r="A21" s="364"/>
      <c r="B21" s="364"/>
      <c r="C21" s="365"/>
      <c r="D21"/>
      <c r="E21"/>
      <c r="F21" s="54"/>
      <c r="G21" s="54"/>
      <c r="H21" s="54"/>
      <c r="I21" s="55"/>
      <c r="J21" s="64"/>
      <c r="K21" s="62"/>
      <c r="L21" s="366" t="s">
        <v>59</v>
      </c>
      <c r="M21" s="367">
        <v>1528185</v>
      </c>
      <c r="N21" s="368">
        <v>49.693630977756662</v>
      </c>
      <c r="O21" s="369">
        <v>12.689615301515152</v>
      </c>
      <c r="P21" s="65"/>
      <c r="Q21" s="9"/>
      <c r="R21" s="9"/>
      <c r="S21" s="9"/>
      <c r="T21" s="9"/>
    </row>
    <row r="22" spans="1:20" ht="28.15" customHeight="1">
      <c r="A22" s="364"/>
      <c r="B22" s="364"/>
      <c r="C22" s="365"/>
      <c r="D22"/>
      <c r="E22"/>
      <c r="F22" s="54"/>
      <c r="G22" s="54"/>
      <c r="H22" s="54"/>
      <c r="I22" s="55"/>
      <c r="J22" s="64"/>
      <c r="K22" s="66"/>
      <c r="L22" s="348"/>
      <c r="M22" s="350"/>
      <c r="N22" s="362"/>
      <c r="O22" s="363"/>
      <c r="P22" s="65"/>
      <c r="Q22" s="9"/>
      <c r="R22" s="9"/>
      <c r="S22" s="9"/>
      <c r="T22" s="9"/>
    </row>
    <row r="23" spans="1:20" ht="28.15" customHeight="1">
      <c r="A23" s="53"/>
      <c r="B23" s="54"/>
      <c r="C23" s="54"/>
      <c r="D23" s="54"/>
      <c r="E23" s="54"/>
      <c r="F23" s="54"/>
      <c r="G23" s="54"/>
      <c r="H23" s="54"/>
      <c r="I23" s="55"/>
      <c r="J23" s="64"/>
      <c r="L23" s="347" t="s">
        <v>60</v>
      </c>
      <c r="M23" s="349">
        <v>1547027</v>
      </c>
      <c r="N23" s="358">
        <v>50.306336504170602</v>
      </c>
      <c r="O23" s="360">
        <v>10.145215423763327</v>
      </c>
      <c r="P23" s="65"/>
      <c r="Q23" s="9"/>
      <c r="R23" s="9"/>
      <c r="S23" s="9"/>
      <c r="T23" s="9"/>
    </row>
    <row r="24" spans="1:20" ht="28.15" customHeight="1">
      <c r="A24" s="53"/>
      <c r="B24" s="54"/>
      <c r="C24" s="54"/>
      <c r="D24" s="54"/>
      <c r="E24" s="54"/>
      <c r="F24" s="54"/>
      <c r="G24" s="54"/>
      <c r="H24" s="54"/>
      <c r="I24" s="55"/>
      <c r="J24" s="64"/>
      <c r="K24" s="68"/>
      <c r="L24" s="348"/>
      <c r="M24" s="350"/>
      <c r="N24" s="362"/>
      <c r="O24" s="363"/>
      <c r="P24" s="65"/>
      <c r="Q24" s="9"/>
      <c r="R24" s="9"/>
      <c r="S24" s="9"/>
      <c r="T24" s="9"/>
    </row>
    <row r="25" spans="1:20" ht="27.75" customHeight="1">
      <c r="A25" s="53"/>
      <c r="B25" s="54"/>
      <c r="C25" s="54"/>
      <c r="D25" s="54"/>
      <c r="E25" s="54"/>
      <c r="F25" s="54"/>
      <c r="G25" s="54"/>
      <c r="H25" s="54"/>
      <c r="I25" s="55"/>
      <c r="J25" s="64"/>
      <c r="K25" s="68"/>
      <c r="L25" s="347" t="s">
        <v>0</v>
      </c>
      <c r="M25" s="349">
        <v>1</v>
      </c>
      <c r="N25" s="351">
        <v>3.2518072731872556E-5</v>
      </c>
      <c r="O25" s="353"/>
      <c r="P25" s="65"/>
      <c r="Q25" s="9"/>
      <c r="R25" s="9"/>
      <c r="S25" s="9"/>
      <c r="T25" s="9"/>
    </row>
    <row r="26" spans="1:20" ht="27.75" customHeight="1">
      <c r="A26" s="53"/>
      <c r="B26" s="54"/>
      <c r="C26" s="54"/>
      <c r="D26" s="54"/>
      <c r="E26" s="54"/>
      <c r="F26" s="54"/>
      <c r="G26" s="54"/>
      <c r="H26" s="54"/>
      <c r="I26" s="55"/>
      <c r="J26" s="64"/>
      <c r="K26" s="68"/>
      <c r="L26" s="348"/>
      <c r="M26" s="350"/>
      <c r="N26" s="352"/>
      <c r="O26" s="354"/>
      <c r="P26" s="65"/>
      <c r="Q26" s="9"/>
      <c r="R26" s="9"/>
      <c r="S26" s="9"/>
      <c r="T26" s="9"/>
    </row>
    <row r="27" spans="1:20" ht="28.15" customHeight="1">
      <c r="A27" s="53"/>
      <c r="B27" s="54"/>
      <c r="C27" s="54"/>
      <c r="D27" s="54"/>
      <c r="E27" s="54"/>
      <c r="F27" s="54"/>
      <c r="G27" s="54"/>
      <c r="H27" s="54"/>
      <c r="I27" s="55"/>
      <c r="J27" s="64"/>
      <c r="K27" s="9"/>
      <c r="L27" s="347" t="s">
        <v>61</v>
      </c>
      <c r="M27" s="356">
        <v>3075213</v>
      </c>
      <c r="N27" s="358">
        <v>100</v>
      </c>
      <c r="O27" s="360">
        <v>11.395131917113273</v>
      </c>
      <c r="P27" s="65"/>
      <c r="Q27" s="9"/>
      <c r="R27" s="9"/>
      <c r="S27" s="9"/>
      <c r="T27" s="9"/>
    </row>
    <row r="28" spans="1:20" ht="28.15" customHeight="1" thickBot="1">
      <c r="A28" s="53"/>
      <c r="B28" s="54"/>
      <c r="C28" s="54"/>
      <c r="D28" s="54"/>
      <c r="E28" s="54"/>
      <c r="F28" s="54"/>
      <c r="G28" s="54"/>
      <c r="H28" s="54"/>
      <c r="I28" s="55"/>
      <c r="J28" s="64"/>
      <c r="L28" s="355"/>
      <c r="M28" s="357"/>
      <c r="N28" s="359"/>
      <c r="O28" s="361"/>
      <c r="P28" s="65"/>
      <c r="Q28" s="9"/>
      <c r="R28" s="9"/>
      <c r="S28" s="9"/>
      <c r="T28" s="9"/>
    </row>
    <row r="29" spans="1:20" ht="52.5" customHeight="1">
      <c r="A29" s="60"/>
      <c r="B29" s="54"/>
      <c r="C29" s="54"/>
      <c r="D29" s="54"/>
      <c r="E29" s="54"/>
      <c r="F29" s="54"/>
      <c r="G29" s="55"/>
      <c r="H29" s="55"/>
      <c r="I29" s="61"/>
      <c r="J29" s="62"/>
      <c r="L29" s="62"/>
      <c r="M29" s="62"/>
      <c r="N29" s="63"/>
      <c r="O29" s="63"/>
      <c r="P29" s="63"/>
      <c r="Q29" s="9"/>
      <c r="R29" s="9"/>
      <c r="S29" s="9"/>
      <c r="T29" s="9"/>
    </row>
    <row r="30" spans="1:20" ht="18" customHeight="1">
      <c r="A30" s="69"/>
      <c r="B30" s="69"/>
      <c r="C30" s="70"/>
      <c r="D30" s="70"/>
      <c r="E30" s="71"/>
      <c r="F30" s="55"/>
      <c r="G30" s="72"/>
      <c r="H30" s="72"/>
      <c r="I30" s="73"/>
      <c r="J30" s="66"/>
      <c r="L30" s="66"/>
      <c r="M30" s="66"/>
      <c r="N30" s="55"/>
      <c r="O30" s="55"/>
      <c r="P30" s="59"/>
      <c r="Q30" s="9"/>
      <c r="R30" s="9"/>
      <c r="S30" s="9"/>
      <c r="T30" s="9"/>
    </row>
    <row r="32" spans="1:20" ht="21" customHeight="1">
      <c r="C32" s="68"/>
      <c r="D32" s="68"/>
      <c r="E32" s="68"/>
      <c r="F32" s="68"/>
      <c r="G32" s="68"/>
      <c r="H32" s="68"/>
      <c r="I32" s="68"/>
      <c r="J32" s="68"/>
      <c r="L32" s="68"/>
      <c r="M32" s="68"/>
      <c r="N32" s="68"/>
      <c r="O32" s="68"/>
      <c r="P32" s="74"/>
    </row>
  </sheetData>
  <mergeCells count="35">
    <mergeCell ref="A1:O1"/>
    <mergeCell ref="A2:F2"/>
    <mergeCell ref="A4:B5"/>
    <mergeCell ref="N4:N6"/>
    <mergeCell ref="O4:O6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L23:L24"/>
    <mergeCell ref="M23:M24"/>
    <mergeCell ref="N23:N24"/>
    <mergeCell ref="O23:O24"/>
    <mergeCell ref="A21:B22"/>
    <mergeCell ref="C21:C22"/>
    <mergeCell ref="L21:L22"/>
    <mergeCell ref="M21:M22"/>
    <mergeCell ref="N21:N22"/>
    <mergeCell ref="O21:O22"/>
    <mergeCell ref="L25:L26"/>
    <mergeCell ref="M25:M26"/>
    <mergeCell ref="N25:N26"/>
    <mergeCell ref="O25:O26"/>
    <mergeCell ref="L27:L28"/>
    <mergeCell ref="M27:M28"/>
    <mergeCell ref="N27:N28"/>
    <mergeCell ref="O27:O28"/>
  </mergeCells>
  <phoneticPr fontId="11"/>
  <printOptions horizontalCentered="1"/>
  <pageMargins left="0.59055118110236227" right="0.39370078740157483" top="0.39370078740157483" bottom="0.19685039370078741" header="0.62992125984251968" footer="0.39370078740157483"/>
  <pageSetup paperSize="9" scale="39" orientation="portrait" r:id="rId1"/>
  <headerFooter alignWithMargins="0">
    <oddFooter xml:space="preserve">&amp;C&amp;"ＭＳ 明朝,標準"&amp;16 &amp;18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B1:L84"/>
  <sheetViews>
    <sheetView showGridLines="0" view="pageBreakPreview" zoomScale="55" zoomScaleNormal="100" zoomScaleSheetLayoutView="55" zoomScalePageLayoutView="80" workbookViewId="0"/>
  </sheetViews>
  <sheetFormatPr defaultColWidth="9" defaultRowHeight="12.75"/>
  <cols>
    <col min="1" max="1" width="1" style="9" customWidth="1"/>
    <col min="2" max="3" width="3.125" style="9" customWidth="1"/>
    <col min="4" max="4" width="27.75" style="9" customWidth="1"/>
    <col min="5" max="6" width="20" style="9" customWidth="1"/>
    <col min="7" max="7" width="20" style="67" customWidth="1"/>
    <col min="8" max="9" width="20" style="9" customWidth="1"/>
    <col min="10" max="11" width="12.375" style="9" customWidth="1"/>
    <col min="12" max="12" width="1.125" style="67" customWidth="1"/>
    <col min="13" max="16384" width="9" style="9"/>
  </cols>
  <sheetData>
    <row r="1" spans="2:12" ht="24" customHeight="1">
      <c r="B1" s="75"/>
      <c r="C1" s="75"/>
      <c r="D1" s="76"/>
      <c r="E1" s="76"/>
      <c r="F1" s="76"/>
      <c r="G1" s="76"/>
      <c r="H1" s="76"/>
      <c r="I1" s="76"/>
      <c r="J1" s="76"/>
      <c r="K1" s="76"/>
      <c r="L1" s="76"/>
    </row>
    <row r="2" spans="2:12" s="35" customFormat="1" ht="32.25" customHeight="1">
      <c r="B2" s="389"/>
      <c r="C2" s="389"/>
      <c r="D2" s="77"/>
      <c r="E2" s="77"/>
      <c r="F2" s="77"/>
      <c r="G2" s="77"/>
      <c r="H2" s="77"/>
      <c r="I2" s="77"/>
      <c r="J2" s="77"/>
      <c r="K2" s="77"/>
      <c r="L2" s="77"/>
    </row>
    <row r="3" spans="2:12" ht="32.25" customHeight="1">
      <c r="B3" s="75"/>
      <c r="C3" s="78"/>
      <c r="D3" s="79"/>
      <c r="E3" s="79"/>
      <c r="F3" s="79"/>
      <c r="G3" s="79"/>
      <c r="H3" s="79"/>
      <c r="I3" s="79"/>
      <c r="J3" s="79"/>
      <c r="K3" s="80"/>
      <c r="L3" s="80"/>
    </row>
    <row r="4" spans="2:12" ht="32.25" customHeight="1">
      <c r="B4" s="75"/>
      <c r="C4" s="78"/>
      <c r="D4" s="79"/>
      <c r="E4" s="79"/>
      <c r="F4" s="79"/>
      <c r="G4" s="79"/>
      <c r="H4" s="79"/>
      <c r="I4" s="79"/>
      <c r="J4" s="81"/>
      <c r="K4" s="82"/>
      <c r="L4" s="82"/>
    </row>
    <row r="5" spans="2:12" ht="32.25" customHeight="1">
      <c r="B5" s="75"/>
      <c r="C5" s="78"/>
      <c r="D5" s="81"/>
      <c r="E5" s="81"/>
      <c r="F5" s="81"/>
      <c r="G5" s="81"/>
      <c r="H5" s="81"/>
      <c r="I5" s="79"/>
      <c r="J5" s="79"/>
      <c r="K5" s="80"/>
      <c r="L5" s="80"/>
    </row>
    <row r="6" spans="2:12" ht="32.25" customHeight="1">
      <c r="B6" s="75"/>
      <c r="C6" s="78"/>
      <c r="D6" s="79"/>
      <c r="E6" s="79"/>
      <c r="F6" s="79"/>
      <c r="G6" s="79"/>
      <c r="H6" s="79"/>
      <c r="I6" s="79"/>
      <c r="J6" s="79"/>
      <c r="K6" s="80"/>
      <c r="L6" s="80"/>
    </row>
    <row r="7" spans="2:12" ht="32.25" customHeight="1">
      <c r="B7" s="75"/>
      <c r="C7" s="78"/>
      <c r="D7" s="79"/>
      <c r="E7" s="79"/>
      <c r="F7" s="79"/>
      <c r="G7" s="79"/>
      <c r="H7" s="79"/>
      <c r="I7" s="79"/>
      <c r="J7" s="79"/>
      <c r="K7" s="80"/>
      <c r="L7" s="80"/>
    </row>
    <row r="8" spans="2:12" ht="32.25" customHeight="1">
      <c r="B8" s="75"/>
      <c r="C8" s="78"/>
      <c r="D8" s="79"/>
      <c r="E8" s="79"/>
      <c r="F8" s="79"/>
      <c r="G8" s="79"/>
      <c r="H8" s="79"/>
      <c r="I8" s="79"/>
      <c r="J8" s="79"/>
      <c r="K8" s="79"/>
      <c r="L8" s="79"/>
    </row>
    <row r="9" spans="2:12" ht="32.25" customHeight="1">
      <c r="B9" s="75"/>
      <c r="C9" s="78"/>
      <c r="D9" s="79"/>
      <c r="E9" s="79"/>
      <c r="F9" s="79"/>
      <c r="G9" s="79"/>
      <c r="H9" s="79"/>
      <c r="I9" s="79"/>
      <c r="J9" s="79"/>
      <c r="K9" s="79"/>
      <c r="L9" s="79"/>
    </row>
    <row r="10" spans="2:12" ht="32.25" customHeight="1">
      <c r="B10" s="75"/>
      <c r="C10" s="78"/>
      <c r="D10" s="81"/>
      <c r="E10" s="81"/>
      <c r="F10" s="81"/>
      <c r="G10" s="81"/>
      <c r="H10" s="81"/>
      <c r="I10" s="81"/>
      <c r="J10" s="79"/>
      <c r="K10" s="79"/>
      <c r="L10" s="79"/>
    </row>
    <row r="11" spans="2:12" ht="37.5" customHeight="1">
      <c r="B11" s="75"/>
      <c r="C11" s="78"/>
      <c r="D11" s="81"/>
      <c r="E11" s="81"/>
      <c r="F11" s="81"/>
      <c r="G11" s="81"/>
      <c r="H11" s="81"/>
      <c r="I11" s="81"/>
      <c r="J11" s="79"/>
      <c r="K11" s="79"/>
      <c r="L11" s="79"/>
    </row>
    <row r="12" spans="2:12" ht="29.25" customHeight="1">
      <c r="B12" s="75"/>
      <c r="C12" s="78"/>
      <c r="D12" s="81"/>
      <c r="E12" s="81"/>
      <c r="F12" s="81"/>
      <c r="G12" s="81"/>
      <c r="H12" s="81"/>
      <c r="I12" s="81"/>
      <c r="J12" s="79"/>
      <c r="K12" s="79"/>
      <c r="L12" s="79"/>
    </row>
    <row r="13" spans="2:12" ht="38.25" customHeight="1">
      <c r="B13" s="390" t="s">
        <v>162</v>
      </c>
      <c r="C13" s="390"/>
      <c r="D13" s="390"/>
      <c r="E13" s="390"/>
      <c r="F13" s="390"/>
      <c r="G13" s="390"/>
      <c r="H13" s="390"/>
      <c r="I13" s="390"/>
      <c r="J13" s="390"/>
      <c r="K13" s="390"/>
      <c r="L13" s="83"/>
    </row>
    <row r="14" spans="2:12" ht="8.25" customHeight="1" thickBot="1"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3"/>
    </row>
    <row r="15" spans="2:12" ht="19.5" customHeight="1">
      <c r="B15" s="397" t="s">
        <v>154</v>
      </c>
      <c r="C15" s="398"/>
      <c r="D15" s="398"/>
      <c r="E15" s="85"/>
      <c r="F15" s="85"/>
      <c r="G15" s="86"/>
      <c r="H15" s="86"/>
      <c r="I15" s="263"/>
      <c r="J15" s="87"/>
      <c r="K15" s="88"/>
      <c r="L15" s="89"/>
    </row>
    <row r="16" spans="2:12" ht="21.75" customHeight="1">
      <c r="B16" s="399"/>
      <c r="C16" s="400"/>
      <c r="D16" s="400"/>
      <c r="E16" s="90" t="s">
        <v>136</v>
      </c>
      <c r="F16" s="90" t="s">
        <v>143</v>
      </c>
      <c r="G16" s="90" t="s">
        <v>151</v>
      </c>
      <c r="H16" s="90" t="s">
        <v>160</v>
      </c>
      <c r="I16" s="267" t="s">
        <v>173</v>
      </c>
      <c r="J16" s="383" t="s">
        <v>14</v>
      </c>
      <c r="K16" s="386" t="s">
        <v>134</v>
      </c>
      <c r="L16" s="20"/>
    </row>
    <row r="17" spans="2:12" ht="21.75" customHeight="1">
      <c r="B17" s="399"/>
      <c r="C17" s="400"/>
      <c r="D17" s="400"/>
      <c r="E17" s="261"/>
      <c r="F17" s="261"/>
      <c r="G17" s="262"/>
      <c r="H17" s="262"/>
      <c r="I17" s="278"/>
      <c r="J17" s="384"/>
      <c r="K17" s="387"/>
      <c r="L17" s="20"/>
    </row>
    <row r="18" spans="2:12" ht="18" thickBot="1">
      <c r="B18" s="401"/>
      <c r="C18" s="402"/>
      <c r="D18" s="402"/>
      <c r="E18" s="91" t="s">
        <v>138</v>
      </c>
      <c r="F18" s="91" t="s">
        <v>146</v>
      </c>
      <c r="G18" s="92" t="s">
        <v>153</v>
      </c>
      <c r="H18" s="92" t="s">
        <v>165</v>
      </c>
      <c r="I18" s="93" t="s">
        <v>166</v>
      </c>
      <c r="J18" s="385"/>
      <c r="K18" s="388"/>
      <c r="L18" s="20"/>
    </row>
    <row r="19" spans="2:12" ht="24.75" customHeight="1" thickBot="1">
      <c r="B19" s="392" t="s">
        <v>135</v>
      </c>
      <c r="C19" s="393"/>
      <c r="D19" s="393"/>
      <c r="E19" s="94">
        <v>2731093</v>
      </c>
      <c r="F19" s="94">
        <v>2933137</v>
      </c>
      <c r="G19" s="94">
        <v>2887116</v>
      </c>
      <c r="H19" s="94">
        <v>2760635</v>
      </c>
      <c r="I19" s="95">
        <v>3075213</v>
      </c>
      <c r="J19" s="301">
        <f>SUM(I19)/$I$19*100</f>
        <v>100</v>
      </c>
      <c r="K19" s="297">
        <f>IFERROR(SUM(I19-H19)/H19*100,"-")</f>
        <v>11.395131917113273</v>
      </c>
      <c r="L19" s="96"/>
    </row>
    <row r="20" spans="2:12" s="35" customFormat="1" ht="24.75" customHeight="1">
      <c r="B20" s="395" t="s">
        <v>68</v>
      </c>
      <c r="C20" s="396"/>
      <c r="D20" s="396"/>
      <c r="E20" s="97">
        <v>2409677</v>
      </c>
      <c r="F20" s="97">
        <v>2620636</v>
      </c>
      <c r="G20" s="97">
        <v>2582686</v>
      </c>
      <c r="H20" s="97">
        <v>2464219</v>
      </c>
      <c r="I20" s="98">
        <v>2786233</v>
      </c>
      <c r="J20" s="302">
        <f>SUM(I20)/$I$19*100</f>
        <v>90.60292734194347</v>
      </c>
      <c r="K20" s="298">
        <f t="shared" ref="K20:K58" si="0">IFERROR(SUM(I20-H20)/H20*100,"-")</f>
        <v>13.06758855442637</v>
      </c>
      <c r="L20" s="96"/>
    </row>
    <row r="21" spans="2:12" ht="22.5" customHeight="1">
      <c r="B21" s="99"/>
      <c r="C21" s="100"/>
      <c r="D21" s="101" t="s">
        <v>28</v>
      </c>
      <c r="E21" s="102">
        <v>771568</v>
      </c>
      <c r="F21" s="102">
        <v>793164</v>
      </c>
      <c r="G21" s="102">
        <v>807517</v>
      </c>
      <c r="H21" s="102">
        <v>831157</v>
      </c>
      <c r="I21" s="103">
        <v>863936</v>
      </c>
      <c r="J21" s="303">
        <f t="shared" ref="J21:J58" si="1">SUM(I21)/$I$19*100</f>
        <v>28.093533683683049</v>
      </c>
      <c r="K21" s="299">
        <f t="shared" si="0"/>
        <v>3.9437795747373841</v>
      </c>
      <c r="L21" s="96"/>
    </row>
    <row r="22" spans="2:12" ht="22.5" customHeight="1">
      <c r="B22" s="99"/>
      <c r="C22" s="104"/>
      <c r="D22" s="105" t="s">
        <v>24</v>
      </c>
      <c r="E22" s="106">
        <v>328360</v>
      </c>
      <c r="F22" s="106">
        <v>410972</v>
      </c>
      <c r="G22" s="106">
        <v>378200</v>
      </c>
      <c r="H22" s="106">
        <v>276123</v>
      </c>
      <c r="I22" s="295">
        <v>324940</v>
      </c>
      <c r="J22" s="303">
        <f>SUM(I22)/$I$19*100</f>
        <v>10.566422553494668</v>
      </c>
      <c r="K22" s="299">
        <f t="shared" si="0"/>
        <v>17.679439959728089</v>
      </c>
      <c r="L22" s="96"/>
    </row>
    <row r="23" spans="2:12" ht="22.5" customHeight="1">
      <c r="B23" s="99"/>
      <c r="C23" s="107"/>
      <c r="D23" s="283" t="s">
        <v>62</v>
      </c>
      <c r="E23" s="108">
        <v>5128</v>
      </c>
      <c r="F23" s="108">
        <v>4975</v>
      </c>
      <c r="G23" s="108">
        <v>1205</v>
      </c>
      <c r="H23" s="108">
        <v>211</v>
      </c>
      <c r="I23" s="296">
        <v>3310</v>
      </c>
      <c r="J23" s="304">
        <f>SUM(I23)/$I$19*100</f>
        <v>0.10763482074249817</v>
      </c>
      <c r="K23" s="287">
        <f>IFERROR(SUM(I23-H23)/H23*100,"-")</f>
        <v>1468.7203791469194</v>
      </c>
      <c r="L23" s="96"/>
    </row>
    <row r="24" spans="2:12" ht="22.5" customHeight="1">
      <c r="B24" s="99"/>
      <c r="C24" s="109"/>
      <c r="D24" s="306" t="s">
        <v>63</v>
      </c>
      <c r="E24" s="307">
        <v>138249</v>
      </c>
      <c r="F24" s="307">
        <v>164408</v>
      </c>
      <c r="G24" s="307">
        <v>74476</v>
      </c>
      <c r="H24" s="307">
        <v>24005</v>
      </c>
      <c r="I24" s="308">
        <v>161683</v>
      </c>
      <c r="J24" s="309">
        <f>SUM(I24)/$I$19*100</f>
        <v>5.2576195535073502</v>
      </c>
      <c r="K24" s="310">
        <f>IFERROR(SUM(I24-H24)/H24*100,"-")</f>
        <v>573.53884607373459</v>
      </c>
      <c r="L24" s="96"/>
    </row>
    <row r="25" spans="2:12" ht="22.5" customHeight="1">
      <c r="B25" s="99"/>
      <c r="C25" s="109"/>
      <c r="D25" s="306" t="s">
        <v>64</v>
      </c>
      <c r="E25" s="307">
        <v>3712</v>
      </c>
      <c r="F25" s="307">
        <v>4268</v>
      </c>
      <c r="G25" s="307">
        <v>4490</v>
      </c>
      <c r="H25" s="307">
        <v>2818</v>
      </c>
      <c r="I25" s="308">
        <v>878</v>
      </c>
      <c r="J25" s="309">
        <f t="shared" si="1"/>
        <v>2.85508678585841E-2</v>
      </c>
      <c r="K25" s="310">
        <f t="shared" si="0"/>
        <v>-68.843151171043289</v>
      </c>
      <c r="L25" s="96"/>
    </row>
    <row r="26" spans="2:12" ht="22.5" customHeight="1">
      <c r="B26" s="99"/>
      <c r="C26" s="109"/>
      <c r="D26" s="306" t="s">
        <v>65</v>
      </c>
      <c r="E26" s="307">
        <v>173873</v>
      </c>
      <c r="F26" s="307">
        <v>210965</v>
      </c>
      <c r="G26" s="307">
        <v>258173</v>
      </c>
      <c r="H26" s="307">
        <v>202006</v>
      </c>
      <c r="I26" s="308">
        <v>83508</v>
      </c>
      <c r="J26" s="309">
        <f t="shared" si="1"/>
        <v>2.7155192176932132</v>
      </c>
      <c r="K26" s="310">
        <f t="shared" si="0"/>
        <v>-58.660633842559129</v>
      </c>
      <c r="L26" s="96"/>
    </row>
    <row r="27" spans="2:12" ht="22.5" customHeight="1">
      <c r="B27" s="99"/>
      <c r="C27" s="107"/>
      <c r="D27" s="306" t="s">
        <v>122</v>
      </c>
      <c r="E27" s="307">
        <v>220</v>
      </c>
      <c r="F27" s="307">
        <v>605</v>
      </c>
      <c r="G27" s="307">
        <v>707</v>
      </c>
      <c r="H27" s="307">
        <v>779</v>
      </c>
      <c r="I27" s="308">
        <v>1206</v>
      </c>
      <c r="J27" s="309">
        <f t="shared" si="1"/>
        <v>3.9216795714638306E-2</v>
      </c>
      <c r="K27" s="310">
        <f t="shared" si="0"/>
        <v>54.813863928112958</v>
      </c>
      <c r="L27" s="112"/>
    </row>
    <row r="28" spans="2:12" ht="22.5" customHeight="1">
      <c r="B28" s="99"/>
      <c r="C28" s="113"/>
      <c r="D28" s="284" t="s">
        <v>123</v>
      </c>
      <c r="E28" s="110">
        <v>7178</v>
      </c>
      <c r="F28" s="110">
        <v>25751</v>
      </c>
      <c r="G28" s="110">
        <v>39149</v>
      </c>
      <c r="H28" s="110">
        <v>46304</v>
      </c>
      <c r="I28" s="111">
        <v>74355</v>
      </c>
      <c r="J28" s="302">
        <f>SUM(I28)/$I$19*100</f>
        <v>2.4178812979783837</v>
      </c>
      <c r="K28" s="298">
        <f t="shared" si="0"/>
        <v>60.580079474775395</v>
      </c>
      <c r="L28" s="96"/>
    </row>
    <row r="29" spans="2:12" ht="22.5" customHeight="1">
      <c r="B29" s="99"/>
      <c r="C29" s="114"/>
      <c r="D29" s="115" t="s">
        <v>36</v>
      </c>
      <c r="E29" s="102">
        <v>225724</v>
      </c>
      <c r="F29" s="102">
        <v>271999</v>
      </c>
      <c r="G29" s="102">
        <v>283380</v>
      </c>
      <c r="H29" s="102">
        <v>274740</v>
      </c>
      <c r="I29" s="103">
        <v>311961</v>
      </c>
      <c r="J29" s="303">
        <f>SUM(I29)/$I$19*100</f>
        <v>10.144370487507695</v>
      </c>
      <c r="K29" s="299">
        <f t="shared" si="0"/>
        <v>13.547717842323651</v>
      </c>
      <c r="L29" s="96"/>
    </row>
    <row r="30" spans="2:12" ht="22.5" customHeight="1">
      <c r="B30" s="99"/>
      <c r="C30" s="116"/>
      <c r="D30" s="117" t="s">
        <v>33</v>
      </c>
      <c r="E30" s="102">
        <v>337000</v>
      </c>
      <c r="F30" s="102">
        <v>345791</v>
      </c>
      <c r="G30" s="102">
        <v>280901</v>
      </c>
      <c r="H30" s="102">
        <v>207830</v>
      </c>
      <c r="I30" s="103">
        <v>300638</v>
      </c>
      <c r="J30" s="303">
        <f t="shared" si="1"/>
        <v>9.7761683499647027</v>
      </c>
      <c r="K30" s="299">
        <f>IFERROR(SUM(I30-H30)/H30*100,"-")</f>
        <v>44.655728239426459</v>
      </c>
      <c r="L30" s="96"/>
    </row>
    <row r="31" spans="2:12" ht="22.5" customHeight="1">
      <c r="B31" s="99"/>
      <c r="C31" s="100"/>
      <c r="D31" s="101" t="s">
        <v>37</v>
      </c>
      <c r="E31" s="102">
        <v>182452</v>
      </c>
      <c r="F31" s="102">
        <v>201423</v>
      </c>
      <c r="G31" s="102">
        <v>196622</v>
      </c>
      <c r="H31" s="102">
        <v>192184</v>
      </c>
      <c r="I31" s="103">
        <v>227857</v>
      </c>
      <c r="J31" s="303">
        <f t="shared" si="1"/>
        <v>7.4094704984662849</v>
      </c>
      <c r="K31" s="299">
        <f t="shared" si="0"/>
        <v>18.561899013445448</v>
      </c>
      <c r="L31" s="96"/>
    </row>
    <row r="32" spans="2:12" ht="22.5" customHeight="1">
      <c r="B32" s="99"/>
      <c r="C32" s="100"/>
      <c r="D32" s="101" t="s">
        <v>34</v>
      </c>
      <c r="E32" s="102">
        <v>192014</v>
      </c>
      <c r="F32" s="102">
        <v>204787</v>
      </c>
      <c r="G32" s="102">
        <v>201329</v>
      </c>
      <c r="H32" s="102">
        <v>198966</v>
      </c>
      <c r="I32" s="103">
        <v>206938</v>
      </c>
      <c r="J32" s="303">
        <f t="shared" si="1"/>
        <v>6.7292249349882427</v>
      </c>
      <c r="K32" s="299">
        <f t="shared" si="0"/>
        <v>4.0067147150769475</v>
      </c>
      <c r="L32" s="96"/>
    </row>
    <row r="33" spans="2:12" ht="22.5" customHeight="1">
      <c r="B33" s="99"/>
      <c r="C33" s="100"/>
      <c r="D33" s="101" t="s">
        <v>35</v>
      </c>
      <c r="E33" s="102">
        <v>142381</v>
      </c>
      <c r="F33" s="102">
        <v>145254</v>
      </c>
      <c r="G33" s="102">
        <v>142735</v>
      </c>
      <c r="H33" s="102">
        <v>142044</v>
      </c>
      <c r="I33" s="103">
        <v>144993</v>
      </c>
      <c r="J33" s="303">
        <f t="shared" si="1"/>
        <v>4.7148929196123976</v>
      </c>
      <c r="K33" s="299">
        <f t="shared" si="0"/>
        <v>2.0761172594407369</v>
      </c>
      <c r="L33" s="96"/>
    </row>
    <row r="34" spans="2:12" ht="22.5" customHeight="1">
      <c r="B34" s="99"/>
      <c r="C34" s="120"/>
      <c r="D34" s="259" t="s">
        <v>139</v>
      </c>
      <c r="E34" s="403"/>
      <c r="F34" s="279">
        <v>1621</v>
      </c>
      <c r="G34" s="280">
        <v>15663</v>
      </c>
      <c r="H34" s="280">
        <v>49666</v>
      </c>
      <c r="I34" s="281">
        <v>130923</v>
      </c>
      <c r="J34" s="303">
        <f t="shared" si="1"/>
        <v>4.2573636362749507</v>
      </c>
      <c r="K34" s="299">
        <f t="shared" si="0"/>
        <v>163.60689405226915</v>
      </c>
      <c r="L34" s="112"/>
    </row>
    <row r="35" spans="2:12" ht="22.5" customHeight="1">
      <c r="B35" s="99"/>
      <c r="C35" s="121"/>
      <c r="D35" s="260" t="s">
        <v>140</v>
      </c>
      <c r="E35" s="404"/>
      <c r="F35" s="315">
        <v>1621</v>
      </c>
      <c r="G35" s="110">
        <v>15663</v>
      </c>
      <c r="H35" s="110">
        <v>49666</v>
      </c>
      <c r="I35" s="111">
        <v>130915</v>
      </c>
      <c r="J35" s="305">
        <f t="shared" si="1"/>
        <v>4.2571034916930959</v>
      </c>
      <c r="K35" s="300">
        <f t="shared" si="0"/>
        <v>163.59078645350945</v>
      </c>
      <c r="L35" s="112"/>
    </row>
    <row r="36" spans="2:12" ht="22.5" customHeight="1">
      <c r="B36" s="99"/>
      <c r="C36" s="122"/>
      <c r="D36" s="314" t="s">
        <v>141</v>
      </c>
      <c r="E36" s="405"/>
      <c r="F36" s="316">
        <v>0</v>
      </c>
      <c r="G36" s="317">
        <v>0</v>
      </c>
      <c r="H36" s="317">
        <v>0</v>
      </c>
      <c r="I36" s="318">
        <v>8</v>
      </c>
      <c r="J36" s="319">
        <f t="shared" si="1"/>
        <v>2.6014458185498045E-4</v>
      </c>
      <c r="K36" s="320" t="str">
        <f>IFERROR(SUM(I36-H36)/H36*100,"-")</f>
        <v>-</v>
      </c>
      <c r="L36" s="112"/>
    </row>
    <row r="37" spans="2:12" ht="22.5" customHeight="1">
      <c r="B37" s="99"/>
      <c r="C37" s="100"/>
      <c r="D37" s="101" t="s">
        <v>38</v>
      </c>
      <c r="E37" s="102">
        <v>62956</v>
      </c>
      <c r="F37" s="102">
        <v>65187</v>
      </c>
      <c r="G37" s="102">
        <v>103422</v>
      </c>
      <c r="H37" s="102">
        <v>124056</v>
      </c>
      <c r="I37" s="103">
        <v>83380</v>
      </c>
      <c r="J37" s="303">
        <f>SUM(I37)/$I$19*100</f>
        <v>2.7113569043835337</v>
      </c>
      <c r="K37" s="299">
        <f>IFERROR(SUM(I37-H37)/H37*100,"-")</f>
        <v>-32.788418133746049</v>
      </c>
      <c r="L37" s="96"/>
    </row>
    <row r="38" spans="2:12" ht="22.5" customHeight="1">
      <c r="B38" s="99"/>
      <c r="C38" s="100"/>
      <c r="D38" s="101" t="s">
        <v>39</v>
      </c>
      <c r="E38" s="102">
        <v>37998</v>
      </c>
      <c r="F38" s="102">
        <v>41517</v>
      </c>
      <c r="G38" s="102">
        <v>42905</v>
      </c>
      <c r="H38" s="102">
        <v>44522</v>
      </c>
      <c r="I38" s="103">
        <v>46999</v>
      </c>
      <c r="J38" s="303">
        <f t="shared" si="1"/>
        <v>1.5283169003252783</v>
      </c>
      <c r="K38" s="299">
        <f t="shared" si="0"/>
        <v>5.5635416198733214</v>
      </c>
      <c r="L38" s="96"/>
    </row>
    <row r="39" spans="2:12" ht="22.5" customHeight="1">
      <c r="B39" s="99"/>
      <c r="C39" s="100"/>
      <c r="D39" s="101" t="s">
        <v>27</v>
      </c>
      <c r="E39" s="102">
        <v>39915</v>
      </c>
      <c r="F39" s="102">
        <v>41692</v>
      </c>
      <c r="G39" s="102">
        <v>40491</v>
      </c>
      <c r="H39" s="102">
        <v>38240</v>
      </c>
      <c r="I39" s="103">
        <v>39775</v>
      </c>
      <c r="J39" s="303">
        <f t="shared" si="1"/>
        <v>1.2934063429102309</v>
      </c>
      <c r="K39" s="299">
        <f t="shared" si="0"/>
        <v>4.0141213389121342</v>
      </c>
      <c r="L39" s="96"/>
    </row>
    <row r="40" spans="2:12" ht="22.5" customHeight="1">
      <c r="B40" s="99"/>
      <c r="C40" s="100"/>
      <c r="D40" s="101" t="s">
        <v>40</v>
      </c>
      <c r="E40" s="102">
        <v>25670</v>
      </c>
      <c r="F40" s="102">
        <v>27249</v>
      </c>
      <c r="G40" s="102">
        <v>27235</v>
      </c>
      <c r="H40" s="102">
        <v>27197</v>
      </c>
      <c r="I40" s="103">
        <v>31808</v>
      </c>
      <c r="J40" s="303">
        <f t="shared" si="1"/>
        <v>1.0343348574554023</v>
      </c>
      <c r="K40" s="299">
        <f t="shared" si="0"/>
        <v>16.954075817185718</v>
      </c>
      <c r="L40" s="96"/>
    </row>
    <row r="41" spans="2:12" ht="22.5" customHeight="1">
      <c r="B41" s="99"/>
      <c r="C41" s="104"/>
      <c r="D41" s="105" t="s">
        <v>50</v>
      </c>
      <c r="E41" s="106">
        <v>11061</v>
      </c>
      <c r="F41" s="106">
        <v>14924</v>
      </c>
      <c r="G41" s="106">
        <v>16554</v>
      </c>
      <c r="H41" s="106">
        <v>15735</v>
      </c>
      <c r="I41" s="295">
        <v>18315</v>
      </c>
      <c r="J41" s="303">
        <f t="shared" si="1"/>
        <v>0.59556850208424583</v>
      </c>
      <c r="K41" s="299">
        <f t="shared" si="0"/>
        <v>16.396568160152526</v>
      </c>
      <c r="L41" s="96"/>
    </row>
    <row r="42" spans="2:12" ht="22.5" customHeight="1">
      <c r="B42" s="99"/>
      <c r="C42" s="118"/>
      <c r="D42" s="311" t="s">
        <v>169</v>
      </c>
      <c r="E42" s="108">
        <v>1576</v>
      </c>
      <c r="F42" s="108">
        <v>1884</v>
      </c>
      <c r="G42" s="108">
        <v>1922</v>
      </c>
      <c r="H42" s="108">
        <v>1885</v>
      </c>
      <c r="I42" s="296">
        <v>2030</v>
      </c>
      <c r="J42" s="304">
        <f t="shared" si="1"/>
        <v>6.6011687645701284E-2</v>
      </c>
      <c r="K42" s="287">
        <f t="shared" si="0"/>
        <v>7.6923076923076925</v>
      </c>
      <c r="L42" s="96"/>
    </row>
    <row r="43" spans="2:12" ht="22.5" customHeight="1">
      <c r="B43" s="99"/>
      <c r="C43" s="118"/>
      <c r="D43" s="312" t="s">
        <v>66</v>
      </c>
      <c r="E43" s="307">
        <v>8774</v>
      </c>
      <c r="F43" s="307">
        <v>11886</v>
      </c>
      <c r="G43" s="307">
        <v>13167</v>
      </c>
      <c r="H43" s="307">
        <v>12257</v>
      </c>
      <c r="I43" s="308">
        <v>13972</v>
      </c>
      <c r="J43" s="309">
        <f t="shared" si="1"/>
        <v>0.45434251220972338</v>
      </c>
      <c r="K43" s="310">
        <f t="shared" si="0"/>
        <v>13.992004568817817</v>
      </c>
      <c r="L43" s="96"/>
    </row>
    <row r="44" spans="2:12" ht="22.5" customHeight="1">
      <c r="B44" s="99"/>
      <c r="C44" s="118"/>
      <c r="D44" s="312" t="s">
        <v>170</v>
      </c>
      <c r="E44" s="307">
        <v>395</v>
      </c>
      <c r="F44" s="307">
        <v>570</v>
      </c>
      <c r="G44" s="307">
        <v>676</v>
      </c>
      <c r="H44" s="307">
        <v>648</v>
      </c>
      <c r="I44" s="308">
        <v>1116</v>
      </c>
      <c r="J44" s="309">
        <f t="shared" si="1"/>
        <v>3.6290169168769773E-2</v>
      </c>
      <c r="K44" s="310">
        <f t="shared" si="0"/>
        <v>72.222222222222214</v>
      </c>
      <c r="L44" s="96"/>
    </row>
    <row r="45" spans="2:12" ht="22.5" customHeight="1">
      <c r="B45" s="99"/>
      <c r="C45" s="119"/>
      <c r="D45" s="313" t="s">
        <v>157</v>
      </c>
      <c r="E45" s="110">
        <v>316</v>
      </c>
      <c r="F45" s="110">
        <v>584</v>
      </c>
      <c r="G45" s="110">
        <v>789</v>
      </c>
      <c r="H45" s="110">
        <v>945</v>
      </c>
      <c r="I45" s="111">
        <v>1197</v>
      </c>
      <c r="J45" s="302">
        <f t="shared" si="1"/>
        <v>3.892413306005145E-2</v>
      </c>
      <c r="K45" s="298">
        <f t="shared" si="0"/>
        <v>26.666666666666668</v>
      </c>
      <c r="L45" s="96"/>
    </row>
    <row r="46" spans="2:12" ht="22.5" customHeight="1">
      <c r="B46" s="99"/>
      <c r="C46" s="116"/>
      <c r="D46" s="117" t="s">
        <v>42</v>
      </c>
      <c r="E46" s="102">
        <v>12462</v>
      </c>
      <c r="F46" s="102">
        <v>13331</v>
      </c>
      <c r="G46" s="102">
        <v>12241</v>
      </c>
      <c r="H46" s="102">
        <v>12915</v>
      </c>
      <c r="I46" s="103">
        <v>13413</v>
      </c>
      <c r="J46" s="303">
        <f t="shared" si="1"/>
        <v>0.43616490955260656</v>
      </c>
      <c r="K46" s="299">
        <f t="shared" si="0"/>
        <v>3.8559814169570266</v>
      </c>
      <c r="L46" s="96"/>
    </row>
    <row r="47" spans="2:12" ht="22.5" customHeight="1">
      <c r="B47" s="99"/>
      <c r="C47" s="100"/>
      <c r="D47" s="101" t="s">
        <v>41</v>
      </c>
      <c r="E47" s="102">
        <v>17328</v>
      </c>
      <c r="F47" s="102">
        <v>18193</v>
      </c>
      <c r="G47" s="102">
        <v>13415</v>
      </c>
      <c r="H47" s="102">
        <v>8593</v>
      </c>
      <c r="I47" s="103">
        <v>13011</v>
      </c>
      <c r="J47" s="303">
        <f t="shared" si="1"/>
        <v>0.42309264431439386</v>
      </c>
      <c r="K47" s="299">
        <f t="shared" si="0"/>
        <v>51.413941580356102</v>
      </c>
      <c r="L47" s="96"/>
    </row>
    <row r="48" spans="2:12" ht="22.5" customHeight="1">
      <c r="B48" s="99"/>
      <c r="C48" s="100"/>
      <c r="D48" s="101" t="s">
        <v>43</v>
      </c>
      <c r="E48" s="102">
        <v>7360</v>
      </c>
      <c r="F48" s="102">
        <v>7354</v>
      </c>
      <c r="G48" s="102">
        <v>6647</v>
      </c>
      <c r="H48" s="102">
        <v>6519</v>
      </c>
      <c r="I48" s="103">
        <v>7343</v>
      </c>
      <c r="J48" s="303">
        <f t="shared" si="1"/>
        <v>0.23878020807014017</v>
      </c>
      <c r="K48" s="299">
        <f t="shared" si="0"/>
        <v>12.639975456358338</v>
      </c>
      <c r="L48" s="96"/>
    </row>
    <row r="49" spans="2:12" ht="22.5" customHeight="1">
      <c r="B49" s="99"/>
      <c r="C49" s="116"/>
      <c r="D49" s="117" t="s">
        <v>124</v>
      </c>
      <c r="E49" s="108">
        <v>185</v>
      </c>
      <c r="F49" s="108">
        <v>592</v>
      </c>
      <c r="G49" s="108">
        <v>1714</v>
      </c>
      <c r="H49" s="108">
        <v>3794</v>
      </c>
      <c r="I49" s="296">
        <v>6284</v>
      </c>
      <c r="J49" s="303">
        <f t="shared" si="1"/>
        <v>0.20434356904708717</v>
      </c>
      <c r="K49" s="299">
        <f t="shared" si="0"/>
        <v>65.629942013705858</v>
      </c>
      <c r="L49" s="96"/>
    </row>
    <row r="50" spans="2:12" ht="22.5" customHeight="1">
      <c r="B50" s="99"/>
      <c r="C50" s="100"/>
      <c r="D50" s="101" t="s">
        <v>44</v>
      </c>
      <c r="E50" s="102">
        <v>4299</v>
      </c>
      <c r="F50" s="102">
        <v>4285</v>
      </c>
      <c r="G50" s="102">
        <v>3772</v>
      </c>
      <c r="H50" s="102">
        <v>3034</v>
      </c>
      <c r="I50" s="103">
        <v>3964</v>
      </c>
      <c r="J50" s="303">
        <f>SUM(I50)/$I$19*100</f>
        <v>0.12890164030914281</v>
      </c>
      <c r="K50" s="299">
        <f t="shared" si="0"/>
        <v>30.652603823335529</v>
      </c>
      <c r="L50" s="96"/>
    </row>
    <row r="51" spans="2:12" ht="22.5" customHeight="1">
      <c r="B51" s="99"/>
      <c r="C51" s="100"/>
      <c r="D51" s="101" t="s">
        <v>49</v>
      </c>
      <c r="E51" s="102">
        <v>1936</v>
      </c>
      <c r="F51" s="102">
        <v>2269</v>
      </c>
      <c r="G51" s="102">
        <v>2476</v>
      </c>
      <c r="H51" s="102">
        <v>2482</v>
      </c>
      <c r="I51" s="103">
        <v>2467</v>
      </c>
      <c r="J51" s="303">
        <f t="shared" si="1"/>
        <v>8.0222085429529591E-2</v>
      </c>
      <c r="K51" s="299">
        <f t="shared" si="0"/>
        <v>-0.60435132957292503</v>
      </c>
      <c r="L51" s="96"/>
    </row>
    <row r="52" spans="2:12" ht="22.5" customHeight="1">
      <c r="B52" s="99"/>
      <c r="C52" s="100"/>
      <c r="D52" s="101" t="s">
        <v>45</v>
      </c>
      <c r="E52" s="102">
        <v>2825</v>
      </c>
      <c r="F52" s="102">
        <v>3013</v>
      </c>
      <c r="G52" s="102">
        <v>1280</v>
      </c>
      <c r="H52" s="102">
        <v>821</v>
      </c>
      <c r="I52" s="103">
        <v>2400</v>
      </c>
      <c r="J52" s="303">
        <f t="shared" ref="J52" si="2">SUM(I52)/$I$19*100</f>
        <v>7.8043374556494141E-2</v>
      </c>
      <c r="K52" s="299">
        <f>IFERROR(SUM(I52-H52)/H52*100,"-")</f>
        <v>192.32643118148602</v>
      </c>
      <c r="L52" s="96"/>
    </row>
    <row r="53" spans="2:12" ht="22.5" customHeight="1">
      <c r="B53" s="99"/>
      <c r="C53" s="100"/>
      <c r="D53" s="101" t="s">
        <v>46</v>
      </c>
      <c r="E53" s="102">
        <v>2389</v>
      </c>
      <c r="F53" s="102">
        <v>2508</v>
      </c>
      <c r="G53" s="102">
        <v>1865</v>
      </c>
      <c r="H53" s="102">
        <v>1564</v>
      </c>
      <c r="I53" s="103">
        <v>2214</v>
      </c>
      <c r="J53" s="303">
        <f t="shared" si="1"/>
        <v>7.1995013028365848E-2</v>
      </c>
      <c r="K53" s="299">
        <f t="shared" si="0"/>
        <v>41.56010230179028</v>
      </c>
      <c r="L53" s="96"/>
    </row>
    <row r="54" spans="2:12" ht="22.5" customHeight="1">
      <c r="B54" s="99"/>
      <c r="C54" s="113"/>
      <c r="D54" s="123" t="s">
        <v>47</v>
      </c>
      <c r="E54" s="102">
        <v>1528</v>
      </c>
      <c r="F54" s="102">
        <v>1480</v>
      </c>
      <c r="G54" s="102">
        <v>1337</v>
      </c>
      <c r="H54" s="102">
        <v>1161</v>
      </c>
      <c r="I54" s="103">
        <v>1314</v>
      </c>
      <c r="J54" s="302">
        <f>SUM(I54)/$I$19*100</f>
        <v>4.2728747569680536E-2</v>
      </c>
      <c r="K54" s="298">
        <f t="shared" si="0"/>
        <v>13.178294573643413</v>
      </c>
      <c r="L54" s="96"/>
    </row>
    <row r="55" spans="2:12" ht="22.5" customHeight="1">
      <c r="B55" s="99"/>
      <c r="C55" s="100"/>
      <c r="D55" s="101" t="s">
        <v>51</v>
      </c>
      <c r="E55" s="108">
        <v>461</v>
      </c>
      <c r="F55" s="108">
        <v>489</v>
      </c>
      <c r="G55" s="108">
        <v>448</v>
      </c>
      <c r="H55" s="108">
        <v>385</v>
      </c>
      <c r="I55" s="296">
        <v>502</v>
      </c>
      <c r="J55" s="303">
        <f t="shared" si="1"/>
        <v>1.6324072511400025E-2</v>
      </c>
      <c r="K55" s="299">
        <f t="shared" si="0"/>
        <v>30.38961038961039</v>
      </c>
      <c r="L55" s="96"/>
    </row>
    <row r="56" spans="2:12" ht="22.5" customHeight="1">
      <c r="B56" s="99"/>
      <c r="C56" s="100"/>
      <c r="D56" s="101" t="s">
        <v>48</v>
      </c>
      <c r="E56" s="102">
        <v>1443</v>
      </c>
      <c r="F56" s="102">
        <v>1177</v>
      </c>
      <c r="G56" s="102">
        <v>174</v>
      </c>
      <c r="H56" s="102">
        <v>145</v>
      </c>
      <c r="I56" s="103">
        <v>497</v>
      </c>
      <c r="J56" s="303">
        <f t="shared" si="1"/>
        <v>1.6161482147740661E-2</v>
      </c>
      <c r="K56" s="299">
        <f>IFERROR(SUM(I56-H56)/H56*100,"-")</f>
        <v>242.75862068965517</v>
      </c>
      <c r="L56" s="96"/>
    </row>
    <row r="57" spans="2:12" ht="22.5" customHeight="1">
      <c r="B57" s="99"/>
      <c r="C57" s="100"/>
      <c r="D57" s="101" t="s">
        <v>52</v>
      </c>
      <c r="E57" s="108">
        <v>215</v>
      </c>
      <c r="F57" s="108">
        <v>220</v>
      </c>
      <c r="G57" s="108">
        <v>215</v>
      </c>
      <c r="H57" s="108">
        <v>207</v>
      </c>
      <c r="I57" s="296">
        <v>210</v>
      </c>
      <c r="J57" s="303">
        <f t="shared" si="1"/>
        <v>6.8287952736932377E-3</v>
      </c>
      <c r="K57" s="299">
        <f t="shared" si="0"/>
        <v>1.4492753623188406</v>
      </c>
      <c r="L57" s="96"/>
    </row>
    <row r="58" spans="2:12" ht="22.5" customHeight="1" thickBot="1">
      <c r="B58" s="99"/>
      <c r="C58" s="104"/>
      <c r="D58" s="105" t="s">
        <v>53</v>
      </c>
      <c r="E58" s="108">
        <v>147</v>
      </c>
      <c r="F58" s="108">
        <v>145</v>
      </c>
      <c r="G58" s="108">
        <v>148</v>
      </c>
      <c r="H58" s="108">
        <v>139</v>
      </c>
      <c r="I58" s="296">
        <v>151</v>
      </c>
      <c r="J58" s="304">
        <f t="shared" si="1"/>
        <v>4.910228982512756E-3</v>
      </c>
      <c r="K58" s="287">
        <f t="shared" si="0"/>
        <v>8.6330935251798557</v>
      </c>
      <c r="L58" s="96"/>
    </row>
    <row r="59" spans="2:12" s="35" customFormat="1" ht="24.75" customHeight="1" thickBot="1">
      <c r="B59" s="392" t="s">
        <v>32</v>
      </c>
      <c r="C59" s="393"/>
      <c r="D59" s="394"/>
      <c r="E59" s="94">
        <v>321416</v>
      </c>
      <c r="F59" s="94">
        <v>312501</v>
      </c>
      <c r="G59" s="94">
        <v>304430</v>
      </c>
      <c r="H59" s="94">
        <v>296416</v>
      </c>
      <c r="I59" s="95">
        <v>288980</v>
      </c>
      <c r="J59" s="301">
        <f>SUM(I59)/$I$19*100</f>
        <v>9.3970726580565316</v>
      </c>
      <c r="K59" s="297">
        <f>IFERROR(SUM(I59-H59)/H59*100,"-")</f>
        <v>-2.5086365108496165</v>
      </c>
      <c r="L59" s="96"/>
    </row>
    <row r="60" spans="2:12"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5"/>
    </row>
    <row r="61" spans="2:12" ht="17.25">
      <c r="B61" s="391" t="s">
        <v>178</v>
      </c>
      <c r="C61" s="391"/>
      <c r="D61" s="391"/>
      <c r="E61" s="391"/>
      <c r="F61" s="391"/>
      <c r="G61" s="391"/>
      <c r="H61" s="391"/>
      <c r="I61" s="391"/>
      <c r="J61" s="71"/>
      <c r="K61" s="126"/>
      <c r="L61" s="127"/>
    </row>
    <row r="62" spans="2:12" ht="17.25">
      <c r="B62" s="391"/>
      <c r="C62" s="391"/>
      <c r="D62" s="391"/>
      <c r="E62" s="391"/>
      <c r="F62" s="391"/>
      <c r="G62" s="391"/>
      <c r="H62" s="391"/>
      <c r="I62" s="391"/>
      <c r="J62" s="71"/>
      <c r="K62" s="126"/>
      <c r="L62" s="127"/>
    </row>
    <row r="63" spans="2:12" ht="13.5">
      <c r="G63" s="9"/>
      <c r="J63" s="126"/>
      <c r="K63" s="126"/>
      <c r="L63" s="127"/>
    </row>
    <row r="64" spans="2:12" ht="13.5">
      <c r="G64" s="9"/>
      <c r="J64" s="126"/>
      <c r="K64" s="126"/>
      <c r="L64" s="127"/>
    </row>
    <row r="65" ht="42" customHeight="1"/>
    <row r="66" ht="42" customHeight="1"/>
    <row r="67" ht="42" customHeight="1"/>
    <row r="68" ht="42" customHeight="1"/>
    <row r="69" ht="42" customHeight="1"/>
    <row r="70" ht="42" customHeight="1"/>
    <row r="71" ht="42" customHeight="1"/>
    <row r="72" ht="42" customHeight="1"/>
    <row r="73" ht="42" customHeight="1"/>
    <row r="74" ht="42" customHeight="1"/>
    <row r="75" ht="42" customHeight="1"/>
    <row r="76" ht="42" customHeight="1"/>
    <row r="77" ht="42" customHeight="1"/>
    <row r="78" ht="42" customHeight="1"/>
    <row r="79" ht="42" customHeight="1"/>
    <row r="80" ht="42" customHeight="1"/>
    <row r="81" ht="42" customHeight="1"/>
    <row r="82" ht="42" customHeight="1"/>
    <row r="83" ht="42" customHeight="1"/>
    <row r="84" ht="42" customHeight="1"/>
  </sheetData>
  <mergeCells count="11">
    <mergeCell ref="B2:C2"/>
    <mergeCell ref="B13:K13"/>
    <mergeCell ref="B62:I62"/>
    <mergeCell ref="K16:K18"/>
    <mergeCell ref="B19:D19"/>
    <mergeCell ref="B59:D59"/>
    <mergeCell ref="B20:D20"/>
    <mergeCell ref="B15:D18"/>
    <mergeCell ref="J16:J18"/>
    <mergeCell ref="B61:I61"/>
    <mergeCell ref="E34:E36"/>
  </mergeCells>
  <phoneticPr fontId="11"/>
  <printOptions horizontalCentered="1"/>
  <pageMargins left="0.59055118110236227" right="0.59055118110236227" top="0.39370078740157483" bottom="0.19685039370078741" header="0.62992125984251968" footer="0.19685039370078741"/>
  <pageSetup paperSize="9" scale="57" orientation="portrait" r:id="rId1"/>
  <headerFooter alignWithMargins="0">
    <oddFooter xml:space="preserve">&amp;C&amp;"ＭＳ 明朝,標準"&amp;16 
&amp;14 </oddFooter>
  </headerFooter>
  <ignoredErrors>
    <ignoredError sqref="E18:I1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L96"/>
  <sheetViews>
    <sheetView view="pageBreakPreview" zoomScale="55" zoomScaleNormal="100" zoomScaleSheetLayoutView="55" zoomScalePageLayoutView="80" workbookViewId="0"/>
  </sheetViews>
  <sheetFormatPr defaultColWidth="9" defaultRowHeight="12.75"/>
  <cols>
    <col min="1" max="1" width="1.75" style="1" customWidth="1"/>
    <col min="2" max="2" width="1.625" style="1" customWidth="1"/>
    <col min="3" max="3" width="24.5" style="1" customWidth="1"/>
    <col min="4" max="5" width="17.5" style="1" customWidth="1"/>
    <col min="6" max="7" width="17.5" style="4" customWidth="1"/>
    <col min="8" max="10" width="17.5" style="1" customWidth="1"/>
    <col min="11" max="12" width="8.5" style="1" customWidth="1"/>
    <col min="13" max="16384" width="9" style="1"/>
  </cols>
  <sheetData>
    <row r="1" spans="1:12" s="2" customFormat="1" ht="36.75" customHeight="1">
      <c r="A1" s="1"/>
      <c r="B1" s="1"/>
      <c r="C1" s="1"/>
      <c r="D1" s="1"/>
      <c r="E1" s="1"/>
      <c r="F1" s="1"/>
      <c r="G1" s="4"/>
      <c r="H1" s="1"/>
      <c r="I1" s="1"/>
      <c r="J1" s="1"/>
      <c r="K1" s="1"/>
      <c r="L1" s="1"/>
    </row>
    <row r="2" spans="1:12" s="2" customFormat="1" ht="36.75" customHeight="1">
      <c r="A2" s="1"/>
      <c r="B2" s="1"/>
      <c r="C2" s="1"/>
      <c r="D2" s="1"/>
      <c r="E2" s="1"/>
      <c r="F2" s="4"/>
      <c r="G2" s="4"/>
      <c r="H2" s="1"/>
      <c r="I2" s="1"/>
      <c r="J2" s="1"/>
      <c r="K2" s="1"/>
      <c r="L2" s="1"/>
    </row>
    <row r="3" spans="1:12" ht="36.75" customHeight="1"/>
    <row r="4" spans="1:12" ht="36.75" customHeight="1"/>
    <row r="5" spans="1:12" ht="36.75" customHeight="1"/>
    <row r="6" spans="1:12" ht="36.75" customHeight="1"/>
    <row r="7" spans="1:12" ht="36.75" customHeight="1"/>
    <row r="8" spans="1:12" s="3" customFormat="1" ht="36.75" customHeight="1">
      <c r="A8" s="1"/>
      <c r="B8" s="1"/>
      <c r="C8" s="1"/>
      <c r="D8" s="1"/>
      <c r="E8" s="1"/>
      <c r="F8" s="4"/>
      <c r="G8" s="4"/>
      <c r="H8" s="1"/>
      <c r="I8" s="1"/>
      <c r="J8" s="1"/>
      <c r="K8" s="1"/>
      <c r="L8" s="1"/>
    </row>
    <row r="9" spans="1:12" s="3" customFormat="1" ht="36.75" customHeight="1">
      <c r="A9" s="1"/>
      <c r="B9" s="1"/>
      <c r="C9" s="1"/>
      <c r="D9" s="1"/>
      <c r="E9" s="1"/>
      <c r="F9" s="4"/>
      <c r="G9" s="4"/>
      <c r="H9" s="1"/>
      <c r="I9" s="1"/>
      <c r="J9" s="1"/>
      <c r="K9" s="1"/>
      <c r="L9" s="1"/>
    </row>
    <row r="10" spans="1:12" ht="36.75" customHeight="1"/>
    <row r="11" spans="1:12" ht="36.75" customHeight="1"/>
    <row r="12" spans="1:12" ht="36.75" customHeight="1"/>
    <row r="13" spans="1:12" ht="36.75" customHeight="1"/>
    <row r="14" spans="1:12" ht="36.75" customHeight="1"/>
    <row r="15" spans="1:12" ht="36.75" customHeight="1"/>
    <row r="16" spans="1:12" ht="36.75" customHeight="1"/>
    <row r="17" spans="1:12" ht="36.75" customHeight="1"/>
    <row r="18" spans="1:12" ht="36.75" customHeight="1"/>
    <row r="19" spans="1:12" ht="36.75" customHeight="1"/>
    <row r="20" spans="1:12" s="3" customFormat="1" ht="36.75" customHeight="1">
      <c r="A20" s="1"/>
      <c r="B20" s="1"/>
      <c r="C20" s="1"/>
      <c r="D20" s="1"/>
      <c r="E20" s="1"/>
      <c r="F20" s="4"/>
      <c r="G20" s="4"/>
      <c r="H20" s="1"/>
      <c r="I20" s="1"/>
      <c r="J20" s="1"/>
      <c r="K20" s="1"/>
      <c r="L20" s="1"/>
    </row>
    <row r="21" spans="1:12" ht="36.75" customHeight="1"/>
    <row r="22" spans="1:12" ht="36.75" customHeight="1"/>
    <row r="23" spans="1:12" ht="36.75" customHeight="1"/>
    <row r="24" spans="1:12" ht="36.75" customHeight="1"/>
    <row r="25" spans="1:12" ht="36.75" customHeight="1"/>
    <row r="26" spans="1:12" ht="36.75" customHeight="1"/>
    <row r="27" spans="1:12" ht="36.75" customHeight="1"/>
    <row r="28" spans="1:12" ht="36.75" customHeight="1"/>
    <row r="29" spans="1:12" s="3" customFormat="1" ht="36.75" customHeight="1">
      <c r="A29" s="1"/>
      <c r="B29" s="1"/>
      <c r="C29" s="1"/>
      <c r="D29" s="1"/>
      <c r="E29" s="1"/>
      <c r="F29" s="4"/>
      <c r="G29" s="4"/>
      <c r="H29" s="1"/>
      <c r="I29" s="1"/>
      <c r="J29" s="1"/>
      <c r="K29" s="1"/>
      <c r="L29" s="1"/>
    </row>
    <row r="30" spans="1:12" ht="36.75" customHeight="1"/>
    <row r="31" spans="1:12" ht="36.75" customHeight="1"/>
    <row r="32" spans="1:12" ht="36.75" customHeight="1"/>
    <row r="33" ht="36.75" customHeight="1"/>
    <row r="34" ht="36.75" customHeight="1"/>
    <row r="35" ht="36.75" customHeight="1"/>
    <row r="36" ht="36.75" customHeight="1"/>
    <row r="37" ht="36.75" customHeight="1"/>
    <row r="38" ht="36.75" customHeight="1"/>
    <row r="39" ht="36.75" customHeight="1"/>
    <row r="40" ht="36.75" customHeight="1"/>
    <row r="41" ht="36.75" customHeight="1"/>
    <row r="42" ht="36.75" customHeight="1"/>
    <row r="43" ht="36.75" customHeight="1"/>
    <row r="44" ht="36.75" customHeight="1"/>
    <row r="45" ht="36.75" customHeight="1"/>
    <row r="46" ht="36.75" customHeight="1"/>
    <row r="47" ht="36.75" customHeight="1"/>
    <row r="48" ht="36.75" customHeight="1"/>
    <row r="49" ht="36.75" customHeight="1"/>
    <row r="50" ht="36.75" customHeight="1"/>
    <row r="51" ht="36.75" customHeight="1"/>
    <row r="52" ht="36.75" customHeight="1"/>
    <row r="53" ht="36.75" customHeight="1"/>
    <row r="54" ht="36.75" customHeight="1"/>
    <row r="55" ht="36.75" customHeight="1"/>
    <row r="56" ht="36.75" customHeight="1"/>
    <row r="57" ht="36.75" customHeight="1"/>
    <row r="58" ht="36.75" customHeight="1"/>
    <row r="59" ht="36.75" customHeight="1"/>
    <row r="60" ht="36.75" customHeight="1"/>
    <row r="61" ht="36.75" customHeight="1"/>
    <row r="62" ht="36.75" customHeight="1"/>
    <row r="63" ht="36.75" customHeight="1"/>
    <row r="64" ht="36.75" customHeight="1"/>
    <row r="65" ht="36.75" customHeight="1"/>
    <row r="66" ht="36.75" customHeight="1"/>
    <row r="67" ht="36.75" customHeight="1"/>
    <row r="68" ht="36.75" customHeight="1"/>
    <row r="69" ht="36.75" customHeight="1"/>
    <row r="70" ht="36.75" customHeight="1"/>
    <row r="71" ht="36.75" customHeight="1"/>
    <row r="72" ht="36.75" customHeight="1"/>
    <row r="73" ht="36.75" customHeight="1"/>
    <row r="74" ht="36.75" customHeight="1"/>
    <row r="75" ht="36.75" customHeight="1"/>
    <row r="76" ht="36.75" customHeight="1"/>
    <row r="77" ht="36.75" customHeight="1"/>
    <row r="78" ht="36.75" customHeight="1"/>
    <row r="79" ht="36.75" customHeight="1"/>
    <row r="80" ht="36.75" customHeight="1"/>
    <row r="81" ht="36.75" customHeight="1"/>
    <row r="82" ht="36.75" customHeight="1"/>
    <row r="83" ht="36.75" customHeight="1"/>
    <row r="84" ht="36.75" customHeight="1"/>
    <row r="85" ht="36.75" customHeight="1"/>
    <row r="86" ht="36.75" customHeight="1"/>
    <row r="87" ht="36.75" customHeight="1"/>
    <row r="88" ht="36.75" customHeight="1"/>
    <row r="89" ht="36.75" customHeight="1"/>
    <row r="90" ht="36.75" customHeight="1"/>
    <row r="91" ht="36.75" customHeight="1"/>
    <row r="92" ht="36.75" customHeight="1"/>
    <row r="93" ht="36.75" customHeight="1"/>
    <row r="94" ht="36.75" customHeight="1"/>
    <row r="95" ht="36.75" customHeight="1"/>
    <row r="96" ht="36.75" customHeight="1"/>
  </sheetData>
  <phoneticPr fontId="11"/>
  <printOptions horizontalCentered="1"/>
  <pageMargins left="0.59055118110236227" right="0.59055118110236227" top="0.39370078740157483" bottom="0.19685039370078741" header="0.62992125984251968" footer="0.19685039370078741"/>
  <pageSetup paperSize="9" scale="52" fitToWidth="2" orientation="portrait" r:id="rId1"/>
  <headerFooter alignWithMargins="0">
    <oddFooter xml:space="preserve">&amp;C&amp;"ＭＳ 明朝,標準"&amp;16 
&amp;14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25"/>
  <sheetViews>
    <sheetView view="pageBreakPreview" zoomScale="55" zoomScaleNormal="55" zoomScaleSheetLayoutView="55" zoomScalePageLayoutView="70" workbookViewId="0"/>
  </sheetViews>
  <sheetFormatPr defaultColWidth="9" defaultRowHeight="13.5"/>
  <cols>
    <col min="1" max="1" width="4.125" style="64" customWidth="1"/>
    <col min="2" max="2" width="27.625" style="64" customWidth="1"/>
    <col min="3" max="3" width="16.25" style="199" customWidth="1"/>
    <col min="4" max="4" width="15.625" style="199" customWidth="1"/>
    <col min="5" max="5" width="16.25" style="199" customWidth="1"/>
    <col min="6" max="15" width="14.25" style="199" customWidth="1"/>
    <col min="16" max="16384" width="9" style="64"/>
  </cols>
  <sheetData>
    <row r="1" spans="1:15" ht="18" thickBot="1">
      <c r="O1" s="282" t="s">
        <v>171</v>
      </c>
    </row>
    <row r="2" spans="1:15" ht="17.25" customHeight="1">
      <c r="A2" s="411" t="s">
        <v>125</v>
      </c>
      <c r="B2" s="412"/>
      <c r="C2" s="416" t="s">
        <v>31</v>
      </c>
      <c r="D2" s="419" t="s">
        <v>68</v>
      </c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422" t="s">
        <v>32</v>
      </c>
    </row>
    <row r="3" spans="1:15" ht="12" customHeight="1">
      <c r="A3" s="409"/>
      <c r="B3" s="413"/>
      <c r="C3" s="417"/>
      <c r="D3" s="420"/>
      <c r="E3" s="425" t="s">
        <v>28</v>
      </c>
      <c r="F3" s="425" t="s">
        <v>24</v>
      </c>
      <c r="G3" s="428" t="s">
        <v>147</v>
      </c>
      <c r="H3" s="428" t="s">
        <v>33</v>
      </c>
      <c r="I3" s="425" t="s">
        <v>167</v>
      </c>
      <c r="J3" s="425" t="s">
        <v>34</v>
      </c>
      <c r="K3" s="428" t="s">
        <v>126</v>
      </c>
      <c r="L3" s="431" t="s">
        <v>139</v>
      </c>
      <c r="M3" s="431" t="s">
        <v>127</v>
      </c>
      <c r="N3" s="434" t="s">
        <v>55</v>
      </c>
      <c r="O3" s="423"/>
    </row>
    <row r="4" spans="1:15" ht="28.5" customHeight="1">
      <c r="A4" s="409"/>
      <c r="B4" s="413"/>
      <c r="C4" s="417"/>
      <c r="D4" s="420"/>
      <c r="E4" s="426"/>
      <c r="F4" s="426"/>
      <c r="G4" s="429"/>
      <c r="H4" s="429"/>
      <c r="I4" s="426"/>
      <c r="J4" s="426"/>
      <c r="K4" s="429"/>
      <c r="L4" s="432"/>
      <c r="M4" s="432"/>
      <c r="N4" s="435"/>
      <c r="O4" s="423"/>
    </row>
    <row r="5" spans="1:15" ht="54.75" customHeight="1" thickBot="1">
      <c r="A5" s="414"/>
      <c r="B5" s="415"/>
      <c r="C5" s="418"/>
      <c r="D5" s="421"/>
      <c r="E5" s="427"/>
      <c r="F5" s="427"/>
      <c r="G5" s="430"/>
      <c r="H5" s="430"/>
      <c r="I5" s="427"/>
      <c r="J5" s="427"/>
      <c r="K5" s="430"/>
      <c r="L5" s="433"/>
      <c r="M5" s="433"/>
      <c r="N5" s="436"/>
      <c r="O5" s="424"/>
    </row>
    <row r="6" spans="1:15" ht="55.15" customHeight="1">
      <c r="A6" s="407" t="s">
        <v>149</v>
      </c>
      <c r="B6" s="408"/>
      <c r="C6" s="129">
        <v>3075213</v>
      </c>
      <c r="D6" s="130">
        <v>2786233</v>
      </c>
      <c r="E6" s="131">
        <v>863936</v>
      </c>
      <c r="F6" s="132">
        <v>324940</v>
      </c>
      <c r="G6" s="133">
        <v>311961</v>
      </c>
      <c r="H6" s="134">
        <v>300638</v>
      </c>
      <c r="I6" s="135">
        <v>227857</v>
      </c>
      <c r="J6" s="135">
        <v>206938</v>
      </c>
      <c r="K6" s="135">
        <v>144993</v>
      </c>
      <c r="L6" s="135">
        <v>130923</v>
      </c>
      <c r="M6" s="135">
        <v>83380</v>
      </c>
      <c r="N6" s="136">
        <v>190667</v>
      </c>
      <c r="O6" s="137">
        <v>288980</v>
      </c>
    </row>
    <row r="7" spans="1:15" ht="30.75" customHeight="1" thickBot="1">
      <c r="A7" s="138"/>
      <c r="B7" s="265" t="s">
        <v>67</v>
      </c>
      <c r="C7" s="139">
        <v>11.395131917113277</v>
      </c>
      <c r="D7" s="140">
        <v>13.067588554426379</v>
      </c>
      <c r="E7" s="141">
        <v>3.9437795747373938</v>
      </c>
      <c r="F7" s="142">
        <v>17.679439959728093</v>
      </c>
      <c r="G7" s="143">
        <v>13.547717842323648</v>
      </c>
      <c r="H7" s="144">
        <v>44.655728239426452</v>
      </c>
      <c r="I7" s="144">
        <v>18.561899013445448</v>
      </c>
      <c r="J7" s="144">
        <v>4.0067147150769422</v>
      </c>
      <c r="K7" s="144">
        <v>2.0761172594407462</v>
      </c>
      <c r="L7" s="144">
        <v>163.60689405226915</v>
      </c>
      <c r="M7" s="144">
        <v>-32.788418133746056</v>
      </c>
      <c r="N7" s="144">
        <v>13.862994392456397</v>
      </c>
      <c r="O7" s="146">
        <v>-2.5086365108496156</v>
      </c>
    </row>
    <row r="8" spans="1:15" ht="55.15" customHeight="1">
      <c r="A8" s="409" t="s">
        <v>128</v>
      </c>
      <c r="B8" s="410"/>
      <c r="C8" s="147">
        <v>761563</v>
      </c>
      <c r="D8" s="148">
        <v>760850</v>
      </c>
      <c r="E8" s="149">
        <v>314354</v>
      </c>
      <c r="F8" s="150">
        <v>28802</v>
      </c>
      <c r="G8" s="151">
        <v>82502</v>
      </c>
      <c r="H8" s="152">
        <v>125940</v>
      </c>
      <c r="I8" s="153">
        <v>67735</v>
      </c>
      <c r="J8" s="153">
        <v>26950</v>
      </c>
      <c r="K8" s="153">
        <v>25960</v>
      </c>
      <c r="L8" s="153">
        <v>8888</v>
      </c>
      <c r="M8" s="153">
        <v>11193</v>
      </c>
      <c r="N8" s="154">
        <v>68526</v>
      </c>
      <c r="O8" s="155">
        <v>713</v>
      </c>
    </row>
    <row r="9" spans="1:15" ht="30.75" customHeight="1">
      <c r="A9" s="156"/>
      <c r="B9" s="266" t="s">
        <v>67</v>
      </c>
      <c r="C9" s="157">
        <v>6.2736008350474215</v>
      </c>
      <c r="D9" s="158">
        <v>6.2860846740453002</v>
      </c>
      <c r="E9" s="159">
        <v>5.964403694465048</v>
      </c>
      <c r="F9" s="160">
        <v>-23.172130491610876</v>
      </c>
      <c r="G9" s="161">
        <v>1.5771783159527653</v>
      </c>
      <c r="H9" s="162">
        <v>30.380768991862837</v>
      </c>
      <c r="I9" s="162">
        <v>-0.29146364800611835</v>
      </c>
      <c r="J9" s="162">
        <v>1.2244591346153744</v>
      </c>
      <c r="K9" s="163">
        <v>-2.3142050799623726</v>
      </c>
      <c r="L9" s="163">
        <v>140.60638873849487</v>
      </c>
      <c r="M9" s="163">
        <v>-28.107135975335606</v>
      </c>
      <c r="N9" s="163">
        <v>7.9285579285579333</v>
      </c>
      <c r="O9" s="164">
        <v>-5.5629139072847718</v>
      </c>
    </row>
    <row r="10" spans="1:15" ht="55.15" customHeight="1">
      <c r="A10" s="409" t="s">
        <v>118</v>
      </c>
      <c r="B10" s="410"/>
      <c r="C10" s="147">
        <v>489312</v>
      </c>
      <c r="D10" s="165">
        <v>489308</v>
      </c>
      <c r="E10" s="166">
        <v>22360</v>
      </c>
      <c r="F10" s="167">
        <v>176346</v>
      </c>
      <c r="G10" s="168">
        <v>77997</v>
      </c>
      <c r="H10" s="169">
        <v>45411</v>
      </c>
      <c r="I10" s="170">
        <v>41758</v>
      </c>
      <c r="J10" s="170">
        <v>6068</v>
      </c>
      <c r="K10" s="170">
        <v>6125</v>
      </c>
      <c r="L10" s="170">
        <v>77137</v>
      </c>
      <c r="M10" s="170">
        <v>26147</v>
      </c>
      <c r="N10" s="171">
        <v>9959</v>
      </c>
      <c r="O10" s="172">
        <v>4</v>
      </c>
    </row>
    <row r="11" spans="1:15" ht="30.75" customHeight="1">
      <c r="A11" s="156"/>
      <c r="B11" s="266" t="s">
        <v>67</v>
      </c>
      <c r="C11" s="157">
        <v>13.022308250218284</v>
      </c>
      <c r="D11" s="158">
        <v>13.022428568128808</v>
      </c>
      <c r="E11" s="159">
        <v>10.660199940611692</v>
      </c>
      <c r="F11" s="160">
        <v>9.8297864389678793</v>
      </c>
      <c r="G11" s="161">
        <v>21.490654205607473</v>
      </c>
      <c r="H11" s="161">
        <v>-2.1377928151197101</v>
      </c>
      <c r="I11" s="161">
        <v>33.195113393512173</v>
      </c>
      <c r="J11" s="161">
        <v>4.9282379387860953</v>
      </c>
      <c r="K11" s="161">
        <v>12.695492180312783</v>
      </c>
      <c r="L11" s="161">
        <v>143.17329214085305</v>
      </c>
      <c r="M11" s="161">
        <v>-56.310257824118167</v>
      </c>
      <c r="N11" s="161">
        <v>34.200242554911739</v>
      </c>
      <c r="O11" s="164">
        <v>0</v>
      </c>
    </row>
    <row r="12" spans="1:15" ht="55.15" customHeight="1">
      <c r="A12" s="409" t="s">
        <v>129</v>
      </c>
      <c r="B12" s="410"/>
      <c r="C12" s="147">
        <v>411312</v>
      </c>
      <c r="D12" s="165">
        <v>150707</v>
      </c>
      <c r="E12" s="166">
        <v>74805</v>
      </c>
      <c r="F12" s="167">
        <v>0</v>
      </c>
      <c r="G12" s="168">
        <v>23083</v>
      </c>
      <c r="H12" s="169">
        <v>14124</v>
      </c>
      <c r="I12" s="170">
        <v>9316</v>
      </c>
      <c r="J12" s="170">
        <v>7080</v>
      </c>
      <c r="K12" s="170">
        <v>11928</v>
      </c>
      <c r="L12" s="170">
        <v>157</v>
      </c>
      <c r="M12" s="170">
        <v>648</v>
      </c>
      <c r="N12" s="171">
        <v>9566</v>
      </c>
      <c r="O12" s="172">
        <v>260605</v>
      </c>
    </row>
    <row r="13" spans="1:15" ht="30.75" customHeight="1">
      <c r="A13" s="156"/>
      <c r="B13" s="266" t="s">
        <v>67</v>
      </c>
      <c r="C13" s="157">
        <v>0.35549157628917971</v>
      </c>
      <c r="D13" s="158">
        <v>5.5482018419301671</v>
      </c>
      <c r="E13" s="159">
        <v>2.4206908827032914</v>
      </c>
      <c r="F13" s="160" t="s">
        <v>156</v>
      </c>
      <c r="G13" s="161">
        <v>1.9027017481900055</v>
      </c>
      <c r="H13" s="161">
        <v>63.927576601671298</v>
      </c>
      <c r="I13" s="161">
        <v>0.96456052888262978</v>
      </c>
      <c r="J13" s="161">
        <v>0.15560899702928843</v>
      </c>
      <c r="K13" s="161">
        <v>-1.4459224985540753</v>
      </c>
      <c r="L13" s="161">
        <v>45.370370370370374</v>
      </c>
      <c r="M13" s="161">
        <v>-32.710280373831779</v>
      </c>
      <c r="N13" s="161">
        <v>6.1709211986681556</v>
      </c>
      <c r="O13" s="164">
        <v>-2.4207136705732601</v>
      </c>
    </row>
    <row r="14" spans="1:15" ht="55.15" customHeight="1">
      <c r="A14" s="409" t="s">
        <v>119</v>
      </c>
      <c r="B14" s="410"/>
      <c r="C14" s="147">
        <v>298740</v>
      </c>
      <c r="D14" s="165">
        <v>298690</v>
      </c>
      <c r="E14" s="166">
        <v>137615</v>
      </c>
      <c r="F14" s="167">
        <v>29140</v>
      </c>
      <c r="G14" s="168">
        <v>8655</v>
      </c>
      <c r="H14" s="169">
        <v>2482</v>
      </c>
      <c r="I14" s="170">
        <v>4584</v>
      </c>
      <c r="J14" s="170">
        <v>57591</v>
      </c>
      <c r="K14" s="170">
        <v>25453</v>
      </c>
      <c r="L14" s="170">
        <v>13214</v>
      </c>
      <c r="M14" s="170">
        <v>5797</v>
      </c>
      <c r="N14" s="171">
        <v>14159</v>
      </c>
      <c r="O14" s="172">
        <v>50</v>
      </c>
    </row>
    <row r="15" spans="1:15" ht="30.75" customHeight="1">
      <c r="A15" s="156"/>
      <c r="B15" s="266" t="s">
        <v>67</v>
      </c>
      <c r="C15" s="157">
        <v>7.9984816441624584</v>
      </c>
      <c r="D15" s="158">
        <v>7.9999276842695144</v>
      </c>
      <c r="E15" s="159">
        <v>1.7110125646710994</v>
      </c>
      <c r="F15" s="160">
        <v>25.679289226257218</v>
      </c>
      <c r="G15" s="161">
        <v>11.189619732785205</v>
      </c>
      <c r="H15" s="161">
        <v>55.125</v>
      </c>
      <c r="I15" s="161">
        <v>22.829581993569125</v>
      </c>
      <c r="J15" s="161">
        <v>4.8138172023441284</v>
      </c>
      <c r="K15" s="161">
        <v>-0.33283734043386692</v>
      </c>
      <c r="L15" s="161">
        <v>186.82439765574128</v>
      </c>
      <c r="M15" s="161">
        <v>-25.459688826025463</v>
      </c>
      <c r="N15" s="161">
        <v>17.064902852418349</v>
      </c>
      <c r="O15" s="164">
        <v>0</v>
      </c>
    </row>
    <row r="16" spans="1:15" ht="55.15" customHeight="1">
      <c r="A16" s="409" t="s">
        <v>130</v>
      </c>
      <c r="B16" s="410"/>
      <c r="C16" s="147">
        <v>209430</v>
      </c>
      <c r="D16" s="165">
        <v>209396</v>
      </c>
      <c r="E16" s="166">
        <v>114266</v>
      </c>
      <c r="F16" s="150">
        <v>6</v>
      </c>
      <c r="G16" s="168">
        <v>473</v>
      </c>
      <c r="H16" s="169">
        <v>807</v>
      </c>
      <c r="I16" s="170">
        <v>545</v>
      </c>
      <c r="J16" s="170">
        <v>70906</v>
      </c>
      <c r="K16" s="170">
        <v>16402</v>
      </c>
      <c r="L16" s="170">
        <v>6</v>
      </c>
      <c r="M16" s="170">
        <v>147</v>
      </c>
      <c r="N16" s="171">
        <v>5838</v>
      </c>
      <c r="O16" s="172">
        <v>34</v>
      </c>
    </row>
    <row r="17" spans="1:15" ht="30.75" customHeight="1">
      <c r="A17" s="156"/>
      <c r="B17" s="266" t="s">
        <v>67</v>
      </c>
      <c r="C17" s="157">
        <v>2.2213111153412513</v>
      </c>
      <c r="D17" s="158">
        <v>2.2211807894711111</v>
      </c>
      <c r="E17" s="159">
        <v>1.2188856408893667</v>
      </c>
      <c r="F17" s="160" t="s">
        <v>156</v>
      </c>
      <c r="G17" s="161">
        <v>8.7356321839080486</v>
      </c>
      <c r="H17" s="161">
        <v>82.167042889390515</v>
      </c>
      <c r="I17" s="161">
        <v>10.1010101010101</v>
      </c>
      <c r="J17" s="161">
        <v>3.5244992115867513</v>
      </c>
      <c r="K17" s="161">
        <v>-0.85831721470018829</v>
      </c>
      <c r="L17" s="161">
        <v>19.999999999999996</v>
      </c>
      <c r="M17" s="161">
        <v>8.8888888888888786</v>
      </c>
      <c r="N17" s="161">
        <v>7.9711485111892078</v>
      </c>
      <c r="O17" s="164">
        <v>3.0303030303030276</v>
      </c>
    </row>
    <row r="18" spans="1:15" ht="55.15" customHeight="1">
      <c r="A18" s="409" t="s">
        <v>131</v>
      </c>
      <c r="B18" s="410"/>
      <c r="C18" s="147">
        <v>139393</v>
      </c>
      <c r="D18" s="165">
        <v>139390</v>
      </c>
      <c r="E18" s="166">
        <v>6380</v>
      </c>
      <c r="F18" s="167">
        <v>1266</v>
      </c>
      <c r="G18" s="168">
        <v>25727</v>
      </c>
      <c r="H18" s="169">
        <v>39656</v>
      </c>
      <c r="I18" s="170">
        <v>42317</v>
      </c>
      <c r="J18" s="170">
        <v>1105</v>
      </c>
      <c r="K18" s="170">
        <v>1202</v>
      </c>
      <c r="L18" s="170">
        <v>2340</v>
      </c>
      <c r="M18" s="170">
        <v>2190</v>
      </c>
      <c r="N18" s="171">
        <v>17207</v>
      </c>
      <c r="O18" s="172">
        <v>3</v>
      </c>
    </row>
    <row r="19" spans="1:15" ht="30.75" customHeight="1">
      <c r="A19" s="156"/>
      <c r="B19" s="266" t="s">
        <v>67</v>
      </c>
      <c r="C19" s="157">
        <v>43.542823013314937</v>
      </c>
      <c r="D19" s="158">
        <v>43.544168228533778</v>
      </c>
      <c r="E19" s="159">
        <v>12.146247143610477</v>
      </c>
      <c r="F19" s="160">
        <v>224.61538461538461</v>
      </c>
      <c r="G19" s="161">
        <v>32.572400288570535</v>
      </c>
      <c r="H19" s="161">
        <v>135.23549650017793</v>
      </c>
      <c r="I19" s="161">
        <v>31.301002202984883</v>
      </c>
      <c r="J19" s="161">
        <v>16.193480546792859</v>
      </c>
      <c r="K19" s="161">
        <v>6.0900264783759983</v>
      </c>
      <c r="L19" s="161">
        <v>250.29940119760479</v>
      </c>
      <c r="M19" s="161">
        <v>-49.608835710998619</v>
      </c>
      <c r="N19" s="161">
        <v>11.473179580202132</v>
      </c>
      <c r="O19" s="164">
        <v>0</v>
      </c>
    </row>
    <row r="20" spans="1:15" ht="55.15" customHeight="1">
      <c r="A20" s="409" t="s">
        <v>120</v>
      </c>
      <c r="B20" s="410"/>
      <c r="C20" s="147">
        <v>98865</v>
      </c>
      <c r="D20" s="165">
        <v>98857</v>
      </c>
      <c r="E20" s="166">
        <v>7388</v>
      </c>
      <c r="F20" s="167">
        <v>45919</v>
      </c>
      <c r="G20" s="168">
        <v>5195</v>
      </c>
      <c r="H20" s="169">
        <v>7321</v>
      </c>
      <c r="I20" s="170">
        <v>4096</v>
      </c>
      <c r="J20" s="170">
        <v>2528</v>
      </c>
      <c r="K20" s="170">
        <v>2387</v>
      </c>
      <c r="L20" s="170">
        <v>16327</v>
      </c>
      <c r="M20" s="170">
        <v>4849</v>
      </c>
      <c r="N20" s="171">
        <v>2847</v>
      </c>
      <c r="O20" s="172">
        <v>8</v>
      </c>
    </row>
    <row r="21" spans="1:15" ht="30.75" customHeight="1">
      <c r="A21" s="156"/>
      <c r="B21" s="266" t="s">
        <v>67</v>
      </c>
      <c r="C21" s="157">
        <v>65.270812437311946</v>
      </c>
      <c r="D21" s="158">
        <v>65.279542566709026</v>
      </c>
      <c r="E21" s="159">
        <v>4.3945174508972729</v>
      </c>
      <c r="F21" s="160">
        <v>83.624585116167481</v>
      </c>
      <c r="G21" s="160">
        <v>26.092233009708732</v>
      </c>
      <c r="H21" s="160">
        <v>56.23132735808791</v>
      </c>
      <c r="I21" s="160">
        <v>35.989375830013273</v>
      </c>
      <c r="J21" s="160">
        <v>7.7119727311461439</v>
      </c>
      <c r="K21" s="160">
        <v>6.7531305903398842</v>
      </c>
      <c r="L21" s="160">
        <v>319.82514785291852</v>
      </c>
      <c r="M21" s="160">
        <v>-11.964415395787942</v>
      </c>
      <c r="N21" s="160">
        <v>47.512953367875646</v>
      </c>
      <c r="O21" s="164">
        <v>0</v>
      </c>
    </row>
    <row r="22" spans="1:15" ht="55.15" customHeight="1">
      <c r="A22" s="409" t="s">
        <v>132</v>
      </c>
      <c r="B22" s="410"/>
      <c r="C22" s="147">
        <v>60804</v>
      </c>
      <c r="D22" s="165">
        <v>59950</v>
      </c>
      <c r="E22" s="166">
        <v>19425</v>
      </c>
      <c r="F22" s="167">
        <v>0</v>
      </c>
      <c r="G22" s="168">
        <v>8104</v>
      </c>
      <c r="H22" s="169">
        <v>3700</v>
      </c>
      <c r="I22" s="170">
        <v>4404</v>
      </c>
      <c r="J22" s="170">
        <v>1425</v>
      </c>
      <c r="K22" s="170">
        <v>11836</v>
      </c>
      <c r="L22" s="170">
        <v>5</v>
      </c>
      <c r="M22" s="170">
        <v>215</v>
      </c>
      <c r="N22" s="171">
        <v>10836</v>
      </c>
      <c r="O22" s="172">
        <v>854</v>
      </c>
    </row>
    <row r="23" spans="1:15" ht="30.75" customHeight="1">
      <c r="A23" s="156"/>
      <c r="B23" s="266" t="s">
        <v>67</v>
      </c>
      <c r="C23" s="157">
        <v>12.263210368893329</v>
      </c>
      <c r="D23" s="158">
        <v>12.415383749929676</v>
      </c>
      <c r="E23" s="159">
        <v>3.4730730304160184</v>
      </c>
      <c r="F23" s="160" t="s">
        <v>156</v>
      </c>
      <c r="G23" s="161">
        <v>5.4521795705920528</v>
      </c>
      <c r="H23" s="161">
        <v>247.41784037558685</v>
      </c>
      <c r="I23" s="161">
        <v>21.724709784411278</v>
      </c>
      <c r="J23" s="161">
        <v>8.0363912054586706</v>
      </c>
      <c r="K23" s="161">
        <v>7.268442994381008</v>
      </c>
      <c r="L23" s="161">
        <v>66.666666666666671</v>
      </c>
      <c r="M23" s="161">
        <v>0.46728971962617383</v>
      </c>
      <c r="N23" s="161">
        <v>12.663755458515279</v>
      </c>
      <c r="O23" s="164">
        <v>2.5210084033613356</v>
      </c>
    </row>
    <row r="24" spans="1:15" ht="55.15" customHeight="1">
      <c r="A24" s="409" t="s">
        <v>158</v>
      </c>
      <c r="B24" s="410"/>
      <c r="C24" s="147">
        <v>57294</v>
      </c>
      <c r="D24" s="165">
        <v>56240</v>
      </c>
      <c r="E24" s="166">
        <v>24137</v>
      </c>
      <c r="F24" s="167">
        <v>24</v>
      </c>
      <c r="G24" s="168">
        <v>12602</v>
      </c>
      <c r="H24" s="169">
        <v>6938</v>
      </c>
      <c r="I24" s="170">
        <v>2278</v>
      </c>
      <c r="J24" s="170">
        <v>1559</v>
      </c>
      <c r="K24" s="170">
        <v>4539</v>
      </c>
      <c r="L24" s="170">
        <v>171</v>
      </c>
      <c r="M24" s="170">
        <v>923</v>
      </c>
      <c r="N24" s="171">
        <v>3069</v>
      </c>
      <c r="O24" s="172">
        <v>1054</v>
      </c>
    </row>
    <row r="25" spans="1:15" ht="30.75" customHeight="1">
      <c r="A25" s="156"/>
      <c r="B25" s="266" t="s">
        <v>67</v>
      </c>
      <c r="C25" s="157">
        <v>11.922017542146079</v>
      </c>
      <c r="D25" s="158">
        <v>12.246527223375381</v>
      </c>
      <c r="E25" s="161">
        <v>5.8501074420032495</v>
      </c>
      <c r="F25" s="161" t="s">
        <v>156</v>
      </c>
      <c r="G25" s="161">
        <v>3.3628608923884418</v>
      </c>
      <c r="H25" s="161">
        <v>77.578704888661392</v>
      </c>
      <c r="I25" s="161">
        <v>18.955613577023488</v>
      </c>
      <c r="J25" s="161">
        <v>3.3819628647214772</v>
      </c>
      <c r="K25" s="161">
        <v>3.6774783005938838</v>
      </c>
      <c r="L25" s="161">
        <v>41.322314049586772</v>
      </c>
      <c r="M25" s="161">
        <v>-5.0411522633744816</v>
      </c>
      <c r="N25" s="161">
        <v>32.972270363951473</v>
      </c>
      <c r="O25" s="164">
        <v>-3.0358785648574083</v>
      </c>
    </row>
    <row r="26" spans="1:15" ht="55.15" customHeight="1">
      <c r="A26" s="409" t="s">
        <v>121</v>
      </c>
      <c r="B26" s="410"/>
      <c r="C26" s="147">
        <v>56701</v>
      </c>
      <c r="D26" s="165">
        <v>56690</v>
      </c>
      <c r="E26" s="166">
        <v>21459</v>
      </c>
      <c r="F26" s="167">
        <v>9425</v>
      </c>
      <c r="G26" s="168">
        <v>2538</v>
      </c>
      <c r="H26" s="169">
        <v>3919</v>
      </c>
      <c r="I26" s="170">
        <v>739</v>
      </c>
      <c r="J26" s="170">
        <v>4214</v>
      </c>
      <c r="K26" s="170">
        <v>7397</v>
      </c>
      <c r="L26" s="170">
        <v>2580</v>
      </c>
      <c r="M26" s="170">
        <v>846</v>
      </c>
      <c r="N26" s="171">
        <v>3573</v>
      </c>
      <c r="O26" s="172">
        <v>11</v>
      </c>
    </row>
    <row r="27" spans="1:15" ht="30.75" customHeight="1">
      <c r="A27" s="156"/>
      <c r="B27" s="266" t="s">
        <v>67</v>
      </c>
      <c r="C27" s="157">
        <v>12.671886177569359</v>
      </c>
      <c r="D27" s="158">
        <v>12.674656649374905</v>
      </c>
      <c r="E27" s="159">
        <v>2.2587562544674755</v>
      </c>
      <c r="F27" s="160">
        <v>26.036373361861465</v>
      </c>
      <c r="G27" s="161">
        <v>12.749888938249665</v>
      </c>
      <c r="H27" s="161">
        <v>76.850180505415167</v>
      </c>
      <c r="I27" s="161">
        <v>13.343558282208591</v>
      </c>
      <c r="J27" s="161">
        <v>4.7216699801192918</v>
      </c>
      <c r="K27" s="161">
        <v>2.8503893214683051</v>
      </c>
      <c r="L27" s="161">
        <v>149.5164410058027</v>
      </c>
      <c r="M27" s="161">
        <v>-48.820326678765881</v>
      </c>
      <c r="N27" s="161">
        <v>26.343705799151351</v>
      </c>
      <c r="O27" s="164">
        <v>0</v>
      </c>
    </row>
    <row r="28" spans="1:15" ht="55.15" customHeight="1">
      <c r="A28" s="409" t="s">
        <v>55</v>
      </c>
      <c r="B28" s="410"/>
      <c r="C28" s="173">
        <v>491799</v>
      </c>
      <c r="D28" s="174">
        <v>466155</v>
      </c>
      <c r="E28" s="175">
        <v>121747</v>
      </c>
      <c r="F28" s="176">
        <v>34012</v>
      </c>
      <c r="G28" s="177">
        <v>65085</v>
      </c>
      <c r="H28" s="178">
        <v>50340</v>
      </c>
      <c r="I28" s="179">
        <v>50085</v>
      </c>
      <c r="J28" s="179">
        <v>27512</v>
      </c>
      <c r="K28" s="179">
        <v>31764</v>
      </c>
      <c r="L28" s="179">
        <v>10098</v>
      </c>
      <c r="M28" s="179">
        <v>30425</v>
      </c>
      <c r="N28" s="175">
        <v>45087</v>
      </c>
      <c r="O28" s="180">
        <v>25644</v>
      </c>
    </row>
    <row r="29" spans="1:15" ht="30.75" customHeight="1" thickBot="1">
      <c r="A29" s="138"/>
      <c r="B29" s="265" t="s">
        <v>67</v>
      </c>
      <c r="C29" s="139">
        <v>20.79358451638258</v>
      </c>
      <c r="D29" s="181">
        <v>22.486060676129462</v>
      </c>
      <c r="E29" s="182">
        <v>3.4058961923609354</v>
      </c>
      <c r="F29" s="183">
        <v>54.529759200363472</v>
      </c>
      <c r="G29" s="184">
        <v>23.281054665302882</v>
      </c>
      <c r="H29" s="184">
        <v>97.861803317349256</v>
      </c>
      <c r="I29" s="184">
        <v>31.733298264071543</v>
      </c>
      <c r="J29" s="184">
        <v>6.2116357178705117</v>
      </c>
      <c r="K29" s="184">
        <v>6.3194537421341623</v>
      </c>
      <c r="L29" s="184">
        <v>164.62264150943398</v>
      </c>
      <c r="M29" s="184">
        <v>12.385490543735234</v>
      </c>
      <c r="N29" s="184">
        <v>18.937955049066169</v>
      </c>
      <c r="O29" s="187">
        <v>-3.4560650553422168</v>
      </c>
    </row>
    <row r="30" spans="1:15" s="189" customFormat="1" ht="26.25" customHeight="1">
      <c r="A30" s="406" t="s">
        <v>175</v>
      </c>
      <c r="B30" s="406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6"/>
    </row>
    <row r="31" spans="1:15" s="189" customFormat="1" ht="26.25" customHeight="1">
      <c r="A31" s="406" t="s">
        <v>176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6"/>
    </row>
    <row r="32" spans="1:15" s="195" customFormat="1" ht="42" customHeight="1">
      <c r="B32" s="189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</row>
    <row r="33" spans="2:15" ht="36.75" customHeight="1">
      <c r="B33" s="195"/>
      <c r="C33" s="197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</row>
    <row r="34" spans="2:15" ht="36.75" customHeight="1"/>
    <row r="35" spans="2:15" ht="36.75" customHeight="1"/>
    <row r="36" spans="2:15" ht="36.75" customHeight="1"/>
    <row r="37" spans="2:15" ht="36.75" customHeight="1"/>
    <row r="38" spans="2:15" ht="36.75" customHeight="1"/>
    <row r="39" spans="2:15" ht="36.75" customHeight="1"/>
    <row r="40" spans="2:15" ht="36.75" customHeight="1"/>
    <row r="41" spans="2:15" ht="36.75" customHeight="1"/>
    <row r="42" spans="2:15" ht="36.75" customHeight="1"/>
    <row r="43" spans="2:15" ht="36.75" customHeight="1"/>
    <row r="44" spans="2:15" ht="36.75" customHeight="1"/>
    <row r="45" spans="2:15" ht="36.75" customHeight="1"/>
    <row r="46" spans="2:15" ht="36.75" customHeight="1"/>
    <row r="47" spans="2:15" ht="36.75" customHeight="1"/>
    <row r="48" spans="2:15" ht="36.75" customHeight="1"/>
    <row r="49" ht="36.75" customHeight="1"/>
    <row r="50" ht="36.75" customHeight="1"/>
    <row r="51" ht="36.75" customHeight="1"/>
    <row r="52" ht="36.75" customHeight="1"/>
    <row r="53" ht="36.75" customHeight="1"/>
    <row r="54" ht="36.75" customHeight="1"/>
    <row r="55" ht="36.75" customHeight="1"/>
    <row r="56" ht="36.75" customHeight="1"/>
    <row r="57" ht="36.75" customHeight="1"/>
    <row r="58" ht="36.75" customHeight="1"/>
    <row r="59" ht="36.75" customHeight="1"/>
    <row r="60" ht="36.75" customHeight="1"/>
    <row r="76" spans="3:15"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</row>
    <row r="77" spans="3:15"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</row>
    <row r="78" spans="3:15">
      <c r="C78" s="200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</row>
    <row r="79" spans="3:15"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</row>
    <row r="80" spans="3:15"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</row>
    <row r="81" spans="3:15"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</row>
    <row r="82" spans="3:15"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</row>
    <row r="83" spans="3:15"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</row>
    <row r="84" spans="3:15"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</row>
    <row r="85" spans="3:15"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</row>
    <row r="86" spans="3:15"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</row>
    <row r="87" spans="3:15"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</row>
    <row r="88" spans="3:15"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</row>
    <row r="89" spans="3:15"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</row>
    <row r="90" spans="3:15"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</row>
    <row r="91" spans="3:15"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</row>
    <row r="92" spans="3:15"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</row>
    <row r="93" spans="3:15"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</row>
    <row r="94" spans="3:15"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</row>
    <row r="95" spans="3:15"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</row>
    <row r="96" spans="3:15"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</row>
    <row r="97" spans="3:15"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</row>
    <row r="98" spans="3:15"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</row>
    <row r="99" spans="3:15"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</row>
    <row r="100" spans="3:15"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</row>
    <row r="101" spans="3:15"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</row>
    <row r="102" spans="3:15"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</row>
    <row r="103" spans="3:15">
      <c r="C103" s="200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</row>
    <row r="104" spans="3:15"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0"/>
      <c r="N104" s="200"/>
      <c r="O104" s="200"/>
    </row>
    <row r="105" spans="3:15"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</row>
    <row r="106" spans="3:15"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</row>
    <row r="107" spans="3:15"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</row>
    <row r="108" spans="3:15"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</row>
    <row r="109" spans="3:15"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O109" s="200"/>
    </row>
    <row r="110" spans="3:15">
      <c r="C110" s="200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O110" s="200"/>
    </row>
    <row r="111" spans="3:15">
      <c r="C111" s="200"/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</row>
    <row r="112" spans="3:15">
      <c r="C112" s="200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</row>
    <row r="113" spans="3:15">
      <c r="C113" s="200"/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</row>
    <row r="114" spans="3:15">
      <c r="C114" s="200"/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</row>
    <row r="115" spans="3:15">
      <c r="C115" s="200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</row>
    <row r="116" spans="3:15"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</row>
    <row r="117" spans="3:15">
      <c r="C117" s="200"/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</row>
    <row r="118" spans="3:15">
      <c r="C118" s="200"/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</row>
    <row r="119" spans="3:15">
      <c r="C119" s="200"/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</row>
    <row r="120" spans="3:15">
      <c r="C120" s="200"/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</row>
    <row r="121" spans="3:15">
      <c r="C121" s="200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</row>
    <row r="122" spans="3:15">
      <c r="C122" s="200"/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</row>
    <row r="123" spans="3:15"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</row>
    <row r="124" spans="3:15">
      <c r="C124" s="200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</row>
    <row r="125" spans="3:15"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</row>
  </sheetData>
  <mergeCells count="28">
    <mergeCell ref="A28:B28"/>
    <mergeCell ref="A30:O30"/>
    <mergeCell ref="A12:B12"/>
    <mergeCell ref="A14:B14"/>
    <mergeCell ref="A16:B16"/>
    <mergeCell ref="A22:B22"/>
    <mergeCell ref="A24:B24"/>
    <mergeCell ref="M3:M5"/>
    <mergeCell ref="N3:N5"/>
    <mergeCell ref="A10:B10"/>
    <mergeCell ref="L3:L5"/>
    <mergeCell ref="A26:B26"/>
    <mergeCell ref="A31:O31"/>
    <mergeCell ref="A6:B6"/>
    <mergeCell ref="A8:B8"/>
    <mergeCell ref="A2:B5"/>
    <mergeCell ref="C2:C5"/>
    <mergeCell ref="D2:D5"/>
    <mergeCell ref="O2:O5"/>
    <mergeCell ref="E3:E5"/>
    <mergeCell ref="F3:F5"/>
    <mergeCell ref="G3:G5"/>
    <mergeCell ref="H3:H5"/>
    <mergeCell ref="I3:I5"/>
    <mergeCell ref="J3:J5"/>
    <mergeCell ref="A18:B18"/>
    <mergeCell ref="A20:B20"/>
    <mergeCell ref="K3:K5"/>
  </mergeCells>
  <phoneticPr fontId="11"/>
  <printOptions horizontalCentered="1"/>
  <pageMargins left="0.23622047244094491" right="0.23622047244094491" top="0.74803149606299213" bottom="0.35433070866141736" header="0.31496062992125984" footer="0.31496062992125984"/>
  <pageSetup paperSize="9" scale="46" fitToWidth="2" orientation="portrait" r:id="rId1"/>
  <headerFooter alignWithMargins="0">
    <oddHeader>&amp;C&amp;"ＭＳ Ｐゴシック,太字"&amp;26【第３表】　国籍・地域別　在留資格別　在留外国人数（令和４年末）</oddHeader>
    <oddFooter xml:space="preserve">&amp;C&amp;"ＭＳ 明朝,標準"&amp;14 &amp;16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L63"/>
  <sheetViews>
    <sheetView view="pageBreakPreview" zoomScale="55" zoomScaleNormal="60" zoomScaleSheetLayoutView="55" zoomScalePageLayoutView="78" workbookViewId="0">
      <selection sqref="A1:K1"/>
    </sheetView>
  </sheetViews>
  <sheetFormatPr defaultColWidth="9" defaultRowHeight="13.5"/>
  <cols>
    <col min="1" max="1" width="25" style="238" customWidth="1"/>
    <col min="2" max="3" width="21.125" style="202" customWidth="1"/>
    <col min="4" max="4" width="12.75" style="202" customWidth="1"/>
    <col min="5" max="5" width="21.125" style="206" customWidth="1"/>
    <col min="6" max="6" width="12.75" style="202" customWidth="1"/>
    <col min="7" max="7" width="21.125" style="206" customWidth="1"/>
    <col min="8" max="8" width="12.75" style="202" customWidth="1"/>
    <col min="9" max="9" width="21.125" style="202" customWidth="1"/>
    <col min="10" max="11" width="13.75" style="202" customWidth="1"/>
    <col min="12" max="12" width="1" style="206" customWidth="1"/>
    <col min="13" max="16384" width="9" style="202"/>
  </cols>
  <sheetData>
    <row r="1" spans="1:12" ht="38.25" customHeight="1">
      <c r="A1" s="437" t="s">
        <v>163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201"/>
    </row>
    <row r="2" spans="1:12" ht="40.5" customHeight="1" thickBot="1">
      <c r="A2" s="203"/>
      <c r="B2" s="204"/>
      <c r="C2" s="204"/>
      <c r="D2" s="204"/>
      <c r="E2" s="205"/>
      <c r="F2" s="204"/>
      <c r="G2" s="205"/>
      <c r="H2" s="204"/>
      <c r="I2" s="204"/>
    </row>
    <row r="3" spans="1:12" ht="12" customHeight="1">
      <c r="A3" s="440" t="s">
        <v>155</v>
      </c>
      <c r="B3" s="442" t="s">
        <v>137</v>
      </c>
      <c r="C3" s="442" t="s">
        <v>144</v>
      </c>
      <c r="D3" s="207"/>
      <c r="E3" s="442" t="s">
        <v>152</v>
      </c>
      <c r="F3" s="326"/>
      <c r="G3" s="442" t="s">
        <v>161</v>
      </c>
      <c r="H3" s="207"/>
      <c r="I3" s="438" t="s">
        <v>174</v>
      </c>
      <c r="J3" s="339"/>
      <c r="K3" s="208"/>
      <c r="L3" s="209"/>
    </row>
    <row r="4" spans="1:12" ht="57" customHeight="1" thickBot="1">
      <c r="A4" s="441"/>
      <c r="B4" s="443"/>
      <c r="C4" s="443"/>
      <c r="D4" s="321" t="s">
        <v>22</v>
      </c>
      <c r="E4" s="443"/>
      <c r="F4" s="321" t="s">
        <v>22</v>
      </c>
      <c r="G4" s="443"/>
      <c r="H4" s="330" t="s">
        <v>22</v>
      </c>
      <c r="I4" s="439"/>
      <c r="J4" s="340" t="s">
        <v>14</v>
      </c>
      <c r="K4" s="345" t="s">
        <v>22</v>
      </c>
      <c r="L4" s="210"/>
    </row>
    <row r="5" spans="1:12" ht="57" customHeight="1" thickBot="1">
      <c r="A5" s="211" t="s">
        <v>148</v>
      </c>
      <c r="B5" s="212">
        <v>2731093</v>
      </c>
      <c r="C5" s="212">
        <v>2933137</v>
      </c>
      <c r="D5" s="322">
        <f t="shared" ref="D5:D52" si="0">C5/B5*100-100</f>
        <v>7.3979172441216718</v>
      </c>
      <c r="E5" s="212">
        <v>2887116</v>
      </c>
      <c r="F5" s="327">
        <f t="shared" ref="F5:F52" si="1">E5/C5*100-100</f>
        <v>-1.569002743479075</v>
      </c>
      <c r="G5" s="212">
        <v>2760635</v>
      </c>
      <c r="H5" s="331">
        <f t="shared" ref="H5:H52" si="2">G5/E5*100-100</f>
        <v>-4.3808769720371572</v>
      </c>
      <c r="I5" s="213">
        <v>3075213</v>
      </c>
      <c r="J5" s="341">
        <f t="shared" ref="J5" si="3">SUM(I5)/$I$5*100</f>
        <v>100</v>
      </c>
      <c r="K5" s="335">
        <f>SUM(I5-G5)/G5*100</f>
        <v>11.395131917113273</v>
      </c>
      <c r="L5" s="214"/>
    </row>
    <row r="6" spans="1:12" ht="33.950000000000003" customHeight="1">
      <c r="A6" s="215" t="s">
        <v>71</v>
      </c>
      <c r="B6" s="216">
        <v>567789</v>
      </c>
      <c r="C6" s="216">
        <v>593458</v>
      </c>
      <c r="D6" s="323">
        <f t="shared" si="0"/>
        <v>4.5208695483709675</v>
      </c>
      <c r="E6" s="216">
        <v>560180</v>
      </c>
      <c r="F6" s="328">
        <f t="shared" si="1"/>
        <v>-5.6074734859080166</v>
      </c>
      <c r="G6" s="216">
        <v>531131</v>
      </c>
      <c r="H6" s="332">
        <f t="shared" si="2"/>
        <v>-5.1856546110178812</v>
      </c>
      <c r="I6" s="217">
        <v>596148</v>
      </c>
      <c r="J6" s="342">
        <f>SUM(I6)/$I$5*100</f>
        <v>19.385584022960362</v>
      </c>
      <c r="K6" s="336">
        <f t="shared" ref="K6:K52" si="4">SUM(I6-G6)/G6*100</f>
        <v>12.241236154545678</v>
      </c>
      <c r="L6" s="214"/>
    </row>
    <row r="7" spans="1:12" ht="33.950000000000003" customHeight="1">
      <c r="A7" s="215" t="s">
        <v>72</v>
      </c>
      <c r="B7" s="218">
        <v>260952</v>
      </c>
      <c r="C7" s="219">
        <v>281153</v>
      </c>
      <c r="D7" s="324">
        <f t="shared" si="0"/>
        <v>7.7412704252123063</v>
      </c>
      <c r="E7" s="219">
        <v>273784</v>
      </c>
      <c r="F7" s="329">
        <f t="shared" si="1"/>
        <v>-2.6209928401973315</v>
      </c>
      <c r="G7" s="219">
        <v>265199</v>
      </c>
      <c r="H7" s="333">
        <f t="shared" si="2"/>
        <v>-3.135683604593396</v>
      </c>
      <c r="I7" s="220">
        <v>286604</v>
      </c>
      <c r="J7" s="343">
        <f t="shared" ref="J7:J52" si="5">SUM(I7)/$I$5*100</f>
        <v>9.3198097172456009</v>
      </c>
      <c r="K7" s="337">
        <f>SUM(I7-G7)/G7*100</f>
        <v>8.0712974030822142</v>
      </c>
      <c r="L7" s="214"/>
    </row>
    <row r="8" spans="1:12" ht="33.950000000000003" customHeight="1">
      <c r="A8" s="221" t="s">
        <v>73</v>
      </c>
      <c r="B8" s="219">
        <v>239113</v>
      </c>
      <c r="C8" s="219">
        <v>255894</v>
      </c>
      <c r="D8" s="324">
        <f t="shared" si="0"/>
        <v>7.0180207684232983</v>
      </c>
      <c r="E8" s="219">
        <v>253814</v>
      </c>
      <c r="F8" s="329">
        <f t="shared" si="1"/>
        <v>-0.81283656514024472</v>
      </c>
      <c r="G8" s="219">
        <v>246157</v>
      </c>
      <c r="H8" s="333">
        <f t="shared" si="2"/>
        <v>-3.0167760643620909</v>
      </c>
      <c r="I8" s="220">
        <v>272449</v>
      </c>
      <c r="J8" s="343">
        <f t="shared" si="5"/>
        <v>8.8595163977259457</v>
      </c>
      <c r="K8" s="337">
        <f t="shared" si="4"/>
        <v>10.680988149839331</v>
      </c>
      <c r="L8" s="214"/>
    </row>
    <row r="9" spans="1:12" ht="33.950000000000003" customHeight="1">
      <c r="A9" s="221" t="s">
        <v>74</v>
      </c>
      <c r="B9" s="219">
        <v>218946</v>
      </c>
      <c r="C9" s="219">
        <v>235233</v>
      </c>
      <c r="D9" s="324">
        <f t="shared" si="0"/>
        <v>7.4388205310898599</v>
      </c>
      <c r="E9" s="219">
        <v>232321</v>
      </c>
      <c r="F9" s="329">
        <f t="shared" si="1"/>
        <v>-1.2379215501226497</v>
      </c>
      <c r="G9" s="219">
        <v>227511</v>
      </c>
      <c r="H9" s="333">
        <f t="shared" si="2"/>
        <v>-2.0704111982988991</v>
      </c>
      <c r="I9" s="220">
        <v>245790</v>
      </c>
      <c r="J9" s="343">
        <f>SUM(I9)/$I$5*100</f>
        <v>7.9926170967669563</v>
      </c>
      <c r="K9" s="337">
        <f t="shared" si="4"/>
        <v>8.0343368012975205</v>
      </c>
      <c r="L9" s="214"/>
    </row>
    <row r="10" spans="1:12" ht="33.950000000000003" customHeight="1">
      <c r="A10" s="221" t="s">
        <v>75</v>
      </c>
      <c r="B10" s="219">
        <v>180762</v>
      </c>
      <c r="C10" s="219">
        <v>196043</v>
      </c>
      <c r="D10" s="324">
        <f t="shared" si="0"/>
        <v>8.453657295227984</v>
      </c>
      <c r="E10" s="219">
        <v>198235</v>
      </c>
      <c r="F10" s="324">
        <f t="shared" si="1"/>
        <v>1.1181220446534752</v>
      </c>
      <c r="G10" s="219">
        <v>197110</v>
      </c>
      <c r="H10" s="333">
        <f t="shared" si="2"/>
        <v>-0.56750826039801439</v>
      </c>
      <c r="I10" s="220">
        <v>212624</v>
      </c>
      <c r="J10" s="343">
        <f t="shared" si="5"/>
        <v>6.9141226965416704</v>
      </c>
      <c r="K10" s="337">
        <f t="shared" si="4"/>
        <v>7.8707320785348287</v>
      </c>
      <c r="L10" s="214"/>
    </row>
    <row r="11" spans="1:12" ht="33.950000000000003" customHeight="1">
      <c r="A11" s="221" t="s">
        <v>76</v>
      </c>
      <c r="B11" s="219">
        <v>156058</v>
      </c>
      <c r="C11" s="219">
        <v>167512</v>
      </c>
      <c r="D11" s="324">
        <f t="shared" si="0"/>
        <v>7.3395788745210098</v>
      </c>
      <c r="E11" s="219">
        <v>169833</v>
      </c>
      <c r="F11" s="324">
        <f t="shared" si="1"/>
        <v>1.3855723769043351</v>
      </c>
      <c r="G11" s="219">
        <v>165356</v>
      </c>
      <c r="H11" s="333">
        <f t="shared" si="2"/>
        <v>-2.6361190110284838</v>
      </c>
      <c r="I11" s="220">
        <v>182189</v>
      </c>
      <c r="J11" s="343">
        <f t="shared" si="5"/>
        <v>5.9244351529471295</v>
      </c>
      <c r="K11" s="337">
        <f t="shared" si="4"/>
        <v>10.179854374803455</v>
      </c>
      <c r="L11" s="214"/>
    </row>
    <row r="12" spans="1:12" ht="33.950000000000003" customHeight="1">
      <c r="A12" s="221" t="s">
        <v>77</v>
      </c>
      <c r="B12" s="219">
        <v>110005</v>
      </c>
      <c r="C12" s="219">
        <v>115681</v>
      </c>
      <c r="D12" s="324">
        <f t="shared" si="0"/>
        <v>5.1597654652061351</v>
      </c>
      <c r="E12" s="219">
        <v>114806</v>
      </c>
      <c r="F12" s="324">
        <f t="shared" si="1"/>
        <v>-0.7563904184784036</v>
      </c>
      <c r="G12" s="219">
        <v>111940</v>
      </c>
      <c r="H12" s="333">
        <f t="shared" si="2"/>
        <v>-2.4963852063480942</v>
      </c>
      <c r="I12" s="220">
        <v>123125</v>
      </c>
      <c r="J12" s="343">
        <f>SUM(I12)/$I$5*100</f>
        <v>4.0037877051118089</v>
      </c>
      <c r="K12" s="337">
        <f t="shared" si="4"/>
        <v>9.9919599785599438</v>
      </c>
      <c r="L12" s="214"/>
    </row>
    <row r="13" spans="1:12" ht="33.950000000000003" customHeight="1">
      <c r="A13" s="221" t="s">
        <v>78</v>
      </c>
      <c r="B13" s="219">
        <v>92459</v>
      </c>
      <c r="C13" s="219">
        <v>100148</v>
      </c>
      <c r="D13" s="324">
        <f t="shared" si="0"/>
        <v>8.3161184957657071</v>
      </c>
      <c r="E13" s="219">
        <v>99629</v>
      </c>
      <c r="F13" s="324">
        <f t="shared" si="1"/>
        <v>-0.51823301513759645</v>
      </c>
      <c r="G13" s="219">
        <v>97338</v>
      </c>
      <c r="H13" s="333">
        <f t="shared" si="2"/>
        <v>-2.2995312609782275</v>
      </c>
      <c r="I13" s="220">
        <v>106345</v>
      </c>
      <c r="J13" s="343">
        <f t="shared" si="5"/>
        <v>3.458134444670987</v>
      </c>
      <c r="K13" s="337">
        <f t="shared" si="4"/>
        <v>9.2533234707924965</v>
      </c>
      <c r="L13" s="214"/>
    </row>
    <row r="14" spans="1:12" ht="33.950000000000003" customHeight="1">
      <c r="A14" s="222" t="s">
        <v>79</v>
      </c>
      <c r="B14" s="219">
        <v>77044</v>
      </c>
      <c r="C14" s="219">
        <v>83468</v>
      </c>
      <c r="D14" s="324">
        <f t="shared" si="0"/>
        <v>8.3380925185608135</v>
      </c>
      <c r="E14" s="219">
        <v>81072</v>
      </c>
      <c r="F14" s="324">
        <f t="shared" si="1"/>
        <v>-2.8705611731442104</v>
      </c>
      <c r="G14" s="219">
        <v>76234</v>
      </c>
      <c r="H14" s="333">
        <f t="shared" si="2"/>
        <v>-5.9675350305900849</v>
      </c>
      <c r="I14" s="220">
        <v>89518</v>
      </c>
      <c r="J14" s="343">
        <f t="shared" si="5"/>
        <v>2.9109528348117677</v>
      </c>
      <c r="K14" s="337">
        <f t="shared" si="4"/>
        <v>17.425295799774378</v>
      </c>
      <c r="L14" s="214"/>
    </row>
    <row r="15" spans="1:12" ht="33.950000000000003" customHeight="1">
      <c r="A15" s="221" t="s">
        <v>80</v>
      </c>
      <c r="B15" s="219">
        <v>66321</v>
      </c>
      <c r="C15" s="219">
        <v>71125</v>
      </c>
      <c r="D15" s="324">
        <f t="shared" si="0"/>
        <v>7.2435578474389786</v>
      </c>
      <c r="E15" s="219">
        <v>72287</v>
      </c>
      <c r="F15" s="324">
        <f t="shared" si="1"/>
        <v>1.6337434094903358</v>
      </c>
      <c r="G15" s="219">
        <v>71121</v>
      </c>
      <c r="H15" s="333">
        <f t="shared" si="2"/>
        <v>-1.6130147882745121</v>
      </c>
      <c r="I15" s="220">
        <v>81478</v>
      </c>
      <c r="J15" s="343">
        <f t="shared" si="5"/>
        <v>2.6495075300475119</v>
      </c>
      <c r="K15" s="337">
        <f t="shared" si="4"/>
        <v>14.562506151488307</v>
      </c>
      <c r="L15" s="214"/>
    </row>
    <row r="16" spans="1:12" ht="33.950000000000003" customHeight="1">
      <c r="A16" s="221" t="s">
        <v>81</v>
      </c>
      <c r="B16" s="219">
        <v>61022</v>
      </c>
      <c r="C16" s="219">
        <v>64972</v>
      </c>
      <c r="D16" s="324">
        <f t="shared" si="0"/>
        <v>6.4730752843236843</v>
      </c>
      <c r="E16" s="219">
        <v>61696</v>
      </c>
      <c r="F16" s="324">
        <f t="shared" si="1"/>
        <v>-5.0421720125592486</v>
      </c>
      <c r="G16" s="219">
        <v>58370</v>
      </c>
      <c r="H16" s="333">
        <f t="shared" si="2"/>
        <v>-5.390949170124486</v>
      </c>
      <c r="I16" s="220">
        <v>68443</v>
      </c>
      <c r="J16" s="343">
        <f t="shared" si="5"/>
        <v>2.2256344519875531</v>
      </c>
      <c r="K16" s="337">
        <f t="shared" si="4"/>
        <v>17.257152646907659</v>
      </c>
      <c r="L16" s="214"/>
    </row>
    <row r="17" spans="1:12" ht="33.950000000000003" customHeight="1">
      <c r="A17" s="221" t="s">
        <v>82</v>
      </c>
      <c r="B17" s="219">
        <v>58220</v>
      </c>
      <c r="C17" s="219">
        <v>61689</v>
      </c>
      <c r="D17" s="324">
        <f t="shared" si="0"/>
        <v>5.9584335279972578</v>
      </c>
      <c r="E17" s="219">
        <v>62749</v>
      </c>
      <c r="F17" s="324">
        <f t="shared" si="1"/>
        <v>1.7182966169009006</v>
      </c>
      <c r="G17" s="219">
        <v>61945</v>
      </c>
      <c r="H17" s="333">
        <f t="shared" si="2"/>
        <v>-1.2812953194473238</v>
      </c>
      <c r="I17" s="220">
        <v>66963</v>
      </c>
      <c r="J17" s="343">
        <f t="shared" si="5"/>
        <v>2.1775077043443818</v>
      </c>
      <c r="K17" s="337">
        <f t="shared" si="4"/>
        <v>8.1007345225603355</v>
      </c>
      <c r="L17" s="214"/>
    </row>
    <row r="18" spans="1:12" ht="33.950000000000003" customHeight="1">
      <c r="A18" s="221" t="s">
        <v>83</v>
      </c>
      <c r="B18" s="219">
        <v>55205</v>
      </c>
      <c r="C18" s="219">
        <v>60206</v>
      </c>
      <c r="D18" s="324">
        <f t="shared" si="0"/>
        <v>9.0589620505389092</v>
      </c>
      <c r="E18" s="219">
        <v>59377</v>
      </c>
      <c r="F18" s="324">
        <f t="shared" si="1"/>
        <v>-1.3769391754974549</v>
      </c>
      <c r="G18" s="219">
        <v>56697</v>
      </c>
      <c r="H18" s="333">
        <f t="shared" si="2"/>
        <v>-4.5135321757583</v>
      </c>
      <c r="I18" s="220">
        <v>62710</v>
      </c>
      <c r="J18" s="343">
        <f t="shared" si="5"/>
        <v>2.039208341015728</v>
      </c>
      <c r="K18" s="337">
        <f t="shared" si="4"/>
        <v>10.605499409139814</v>
      </c>
      <c r="L18" s="214"/>
    </row>
    <row r="19" spans="1:12" ht="33.950000000000003" customHeight="1">
      <c r="A19" s="221" t="s">
        <v>85</v>
      </c>
      <c r="B19" s="219">
        <v>52087</v>
      </c>
      <c r="C19" s="219">
        <v>56590</v>
      </c>
      <c r="D19" s="324">
        <f t="shared" si="0"/>
        <v>8.6451513813427709</v>
      </c>
      <c r="E19" s="219">
        <v>55982</v>
      </c>
      <c r="F19" s="324">
        <f t="shared" si="1"/>
        <v>-1.0743947693938765</v>
      </c>
      <c r="G19" s="219">
        <v>54295</v>
      </c>
      <c r="H19" s="333">
        <f t="shared" si="2"/>
        <v>-3.0134686149119432</v>
      </c>
      <c r="I19" s="220">
        <v>58974</v>
      </c>
      <c r="J19" s="343">
        <f t="shared" si="5"/>
        <v>1.9177208212894523</v>
      </c>
      <c r="K19" s="337">
        <f t="shared" si="4"/>
        <v>8.6177364398195042</v>
      </c>
      <c r="L19" s="214"/>
    </row>
    <row r="20" spans="1:12" ht="33.950000000000003" customHeight="1">
      <c r="A20" s="221" t="s">
        <v>84</v>
      </c>
      <c r="B20" s="219">
        <v>52134</v>
      </c>
      <c r="C20" s="219">
        <v>56898</v>
      </c>
      <c r="D20" s="324">
        <f t="shared" si="0"/>
        <v>9.13799056278053</v>
      </c>
      <c r="E20" s="219">
        <v>55782</v>
      </c>
      <c r="F20" s="324">
        <f t="shared" si="1"/>
        <v>-1.9614046187915193</v>
      </c>
      <c r="G20" s="219">
        <v>50605</v>
      </c>
      <c r="H20" s="333">
        <f t="shared" si="2"/>
        <v>-9.2807715750600579</v>
      </c>
      <c r="I20" s="220">
        <v>56068</v>
      </c>
      <c r="J20" s="343">
        <f t="shared" si="5"/>
        <v>1.8232233019306303</v>
      </c>
      <c r="K20" s="337">
        <f t="shared" si="4"/>
        <v>10.795375950992984</v>
      </c>
      <c r="L20" s="214"/>
    </row>
    <row r="21" spans="1:12" ht="33.950000000000003" customHeight="1">
      <c r="A21" s="221" t="s">
        <v>86</v>
      </c>
      <c r="B21" s="219">
        <v>41648</v>
      </c>
      <c r="C21" s="219">
        <v>43732</v>
      </c>
      <c r="D21" s="324">
        <f t="shared" si="0"/>
        <v>5.0038417210910495</v>
      </c>
      <c r="E21" s="219">
        <v>43647</v>
      </c>
      <c r="F21" s="324">
        <f t="shared" si="1"/>
        <v>-0.19436568188055503</v>
      </c>
      <c r="G21" s="219">
        <v>42430</v>
      </c>
      <c r="H21" s="333">
        <f t="shared" si="2"/>
        <v>-2.7882786904025494</v>
      </c>
      <c r="I21" s="220">
        <v>45918</v>
      </c>
      <c r="J21" s="343">
        <f t="shared" si="5"/>
        <v>1.493164863702124</v>
      </c>
      <c r="K21" s="337">
        <f t="shared" si="4"/>
        <v>8.220598633042659</v>
      </c>
      <c r="L21" s="214"/>
    </row>
    <row r="22" spans="1:12" ht="33.950000000000003" customHeight="1">
      <c r="A22" s="221" t="s">
        <v>54</v>
      </c>
      <c r="B22" s="219">
        <v>36899</v>
      </c>
      <c r="C22" s="219">
        <v>42485</v>
      </c>
      <c r="D22" s="324">
        <f t="shared" si="0"/>
        <v>15.138621642862944</v>
      </c>
      <c r="E22" s="219">
        <v>38725</v>
      </c>
      <c r="F22" s="324">
        <f t="shared" si="1"/>
        <v>-8.8501824173237651</v>
      </c>
      <c r="G22" s="219">
        <v>36316</v>
      </c>
      <c r="H22" s="333">
        <f t="shared" si="2"/>
        <v>-6.2207876049063913</v>
      </c>
      <c r="I22" s="220">
        <v>45491</v>
      </c>
      <c r="J22" s="343">
        <f t="shared" si="5"/>
        <v>1.4792796466456144</v>
      </c>
      <c r="K22" s="337">
        <f>SUM(I22-G22)/G22*100</f>
        <v>25.264346293644675</v>
      </c>
      <c r="L22" s="214"/>
    </row>
    <row r="23" spans="1:12" ht="35.25" customHeight="1">
      <c r="A23" s="221" t="s">
        <v>87</v>
      </c>
      <c r="B23" s="219">
        <v>36526</v>
      </c>
      <c r="C23" s="219">
        <v>38446</v>
      </c>
      <c r="D23" s="324">
        <f t="shared" si="0"/>
        <v>5.2565295953567386</v>
      </c>
      <c r="E23" s="219">
        <v>36530</v>
      </c>
      <c r="F23" s="324">
        <f t="shared" si="1"/>
        <v>-4.9836133798054334</v>
      </c>
      <c r="G23" s="219">
        <v>35673</v>
      </c>
      <c r="H23" s="333">
        <f t="shared" si="2"/>
        <v>-2.3460169723514923</v>
      </c>
      <c r="I23" s="220">
        <v>39248</v>
      </c>
      <c r="J23" s="343">
        <f t="shared" si="5"/>
        <v>1.2762693185805341</v>
      </c>
      <c r="K23" s="337">
        <f t="shared" si="4"/>
        <v>10.021584952204748</v>
      </c>
      <c r="L23" s="214"/>
    </row>
    <row r="24" spans="1:12" ht="33.950000000000003" customHeight="1">
      <c r="A24" s="221" t="s">
        <v>88</v>
      </c>
      <c r="B24" s="219">
        <v>30155</v>
      </c>
      <c r="C24" s="219">
        <v>33929</v>
      </c>
      <c r="D24" s="324">
        <f t="shared" si="0"/>
        <v>12.515337423312872</v>
      </c>
      <c r="E24" s="219">
        <v>33881</v>
      </c>
      <c r="F24" s="324">
        <f t="shared" si="1"/>
        <v>-0.14147189719709274</v>
      </c>
      <c r="G24" s="219">
        <v>33458</v>
      </c>
      <c r="H24" s="333">
        <f t="shared" si="2"/>
        <v>-1.2484873527936031</v>
      </c>
      <c r="I24" s="220">
        <v>37350</v>
      </c>
      <c r="J24" s="343">
        <f t="shared" si="5"/>
        <v>1.2145500165354401</v>
      </c>
      <c r="K24" s="337">
        <f t="shared" si="4"/>
        <v>11.632494470679658</v>
      </c>
      <c r="L24" s="214"/>
    </row>
    <row r="25" spans="1:12" ht="33.950000000000003" customHeight="1">
      <c r="A25" s="223" t="s">
        <v>89</v>
      </c>
      <c r="B25" s="219">
        <v>28158</v>
      </c>
      <c r="C25" s="219">
        <v>31569</v>
      </c>
      <c r="D25" s="324">
        <f t="shared" si="0"/>
        <v>12.113786490517796</v>
      </c>
      <c r="E25" s="219">
        <v>31313</v>
      </c>
      <c r="F25" s="324">
        <f t="shared" si="1"/>
        <v>-0.81092210713040913</v>
      </c>
      <c r="G25" s="219">
        <v>29435</v>
      </c>
      <c r="H25" s="333">
        <f t="shared" si="2"/>
        <v>-5.9975090218120357</v>
      </c>
      <c r="I25" s="220">
        <v>32042</v>
      </c>
      <c r="J25" s="343">
        <f t="shared" si="5"/>
        <v>1.0419440864746605</v>
      </c>
      <c r="K25" s="337">
        <f t="shared" si="4"/>
        <v>8.8568031255308313</v>
      </c>
      <c r="L25" s="214"/>
    </row>
    <row r="26" spans="1:12" ht="33.950000000000003" customHeight="1">
      <c r="A26" s="221" t="s">
        <v>90</v>
      </c>
      <c r="B26" s="219">
        <v>21614</v>
      </c>
      <c r="C26" s="219">
        <v>23986</v>
      </c>
      <c r="D26" s="324">
        <f t="shared" si="0"/>
        <v>10.974368464883867</v>
      </c>
      <c r="E26" s="219">
        <v>22890</v>
      </c>
      <c r="F26" s="324">
        <f t="shared" si="1"/>
        <v>-4.569332110397724</v>
      </c>
      <c r="G26" s="219">
        <v>21089</v>
      </c>
      <c r="H26" s="333">
        <f t="shared" si="2"/>
        <v>-7.8680646570554842</v>
      </c>
      <c r="I26" s="220">
        <v>24568</v>
      </c>
      <c r="J26" s="343">
        <f t="shared" si="5"/>
        <v>0.79890401087664498</v>
      </c>
      <c r="K26" s="337">
        <f t="shared" si="4"/>
        <v>16.496751861159847</v>
      </c>
      <c r="L26" s="214"/>
    </row>
    <row r="27" spans="1:12" ht="33.950000000000003" customHeight="1">
      <c r="A27" s="221" t="s">
        <v>95</v>
      </c>
      <c r="B27" s="219">
        <v>18025</v>
      </c>
      <c r="C27" s="219">
        <v>21220</v>
      </c>
      <c r="D27" s="324">
        <f t="shared" si="0"/>
        <v>17.725381414701815</v>
      </c>
      <c r="E27" s="219">
        <v>19839</v>
      </c>
      <c r="F27" s="324">
        <f t="shared" si="1"/>
        <v>-6.5080113100848251</v>
      </c>
      <c r="G27" s="219">
        <v>18535</v>
      </c>
      <c r="H27" s="333">
        <f t="shared" si="2"/>
        <v>-6.5729119411260655</v>
      </c>
      <c r="I27" s="220">
        <v>21792</v>
      </c>
      <c r="J27" s="343">
        <f t="shared" si="5"/>
        <v>0.70863384097296678</v>
      </c>
      <c r="K27" s="337">
        <f t="shared" si="4"/>
        <v>17.572160776908554</v>
      </c>
      <c r="L27" s="214"/>
    </row>
    <row r="28" spans="1:12" ht="33.950000000000003" customHeight="1">
      <c r="A28" s="221" t="s">
        <v>99</v>
      </c>
      <c r="B28" s="219">
        <v>15576</v>
      </c>
      <c r="C28" s="219">
        <v>17942</v>
      </c>
      <c r="D28" s="324">
        <f t="shared" si="0"/>
        <v>15.19003595274782</v>
      </c>
      <c r="E28" s="219">
        <v>17751</v>
      </c>
      <c r="F28" s="324">
        <f t="shared" si="1"/>
        <v>-1.0645412997436097</v>
      </c>
      <c r="G28" s="219">
        <v>16686</v>
      </c>
      <c r="H28" s="333">
        <f t="shared" si="2"/>
        <v>-5.9996619908737472</v>
      </c>
      <c r="I28" s="220">
        <v>20660</v>
      </c>
      <c r="J28" s="343">
        <f t="shared" si="5"/>
        <v>0.67182338264048702</v>
      </c>
      <c r="K28" s="337">
        <f t="shared" si="4"/>
        <v>23.816373007311519</v>
      </c>
      <c r="L28" s="214"/>
    </row>
    <row r="29" spans="1:12" ht="33.950000000000003" customHeight="1">
      <c r="A29" s="221" t="s">
        <v>91</v>
      </c>
      <c r="B29" s="219">
        <v>18556</v>
      </c>
      <c r="C29" s="219">
        <v>19850</v>
      </c>
      <c r="D29" s="324">
        <f t="shared" si="0"/>
        <v>6.9734856650140102</v>
      </c>
      <c r="E29" s="219">
        <v>19356</v>
      </c>
      <c r="F29" s="324">
        <f t="shared" si="1"/>
        <v>-2.4886649874055422</v>
      </c>
      <c r="G29" s="219">
        <v>18237</v>
      </c>
      <c r="H29" s="333">
        <f t="shared" si="2"/>
        <v>-5.7811531308121573</v>
      </c>
      <c r="I29" s="220">
        <v>20175</v>
      </c>
      <c r="J29" s="343">
        <f t="shared" si="5"/>
        <v>0.65605211736552882</v>
      </c>
      <c r="K29" s="337">
        <f>SUM(I29-G29)/G29*100</f>
        <v>10.626747820365191</v>
      </c>
      <c r="L29" s="214"/>
    </row>
    <row r="30" spans="1:12" ht="33.950000000000003" customHeight="1">
      <c r="A30" s="221" t="s">
        <v>92</v>
      </c>
      <c r="B30" s="219">
        <v>16073</v>
      </c>
      <c r="C30" s="219">
        <v>17179</v>
      </c>
      <c r="D30" s="324">
        <f t="shared" si="0"/>
        <v>6.8811049586262669</v>
      </c>
      <c r="E30" s="219">
        <v>17125</v>
      </c>
      <c r="F30" s="324">
        <f t="shared" si="1"/>
        <v>-0.31433727225100938</v>
      </c>
      <c r="G30" s="219">
        <v>17163</v>
      </c>
      <c r="H30" s="333">
        <f t="shared" si="2"/>
        <v>0.22189781021897659</v>
      </c>
      <c r="I30" s="220">
        <v>19982</v>
      </c>
      <c r="J30" s="343">
        <f t="shared" si="5"/>
        <v>0.64977612932827744</v>
      </c>
      <c r="K30" s="337">
        <f t="shared" si="4"/>
        <v>16.424867447415952</v>
      </c>
      <c r="L30" s="214"/>
    </row>
    <row r="31" spans="1:12" ht="33.950000000000003" customHeight="1">
      <c r="A31" s="221" t="s">
        <v>94</v>
      </c>
      <c r="B31" s="219">
        <v>17285</v>
      </c>
      <c r="C31" s="219">
        <v>18861</v>
      </c>
      <c r="D31" s="324">
        <f t="shared" si="0"/>
        <v>9.1177321376916467</v>
      </c>
      <c r="E31" s="219">
        <v>17756</v>
      </c>
      <c r="F31" s="324">
        <f t="shared" si="1"/>
        <v>-5.8586501245957265</v>
      </c>
      <c r="G31" s="219">
        <v>16936</v>
      </c>
      <c r="H31" s="333">
        <f t="shared" si="2"/>
        <v>-4.6181572426222175</v>
      </c>
      <c r="I31" s="220">
        <v>19107</v>
      </c>
      <c r="J31" s="343">
        <f t="shared" si="5"/>
        <v>0.62132281568788894</v>
      </c>
      <c r="K31" s="337">
        <f t="shared" si="4"/>
        <v>12.818847425602268</v>
      </c>
      <c r="L31" s="214"/>
    </row>
    <row r="32" spans="1:12" ht="33.950000000000003" customHeight="1">
      <c r="A32" s="223" t="s">
        <v>93</v>
      </c>
      <c r="B32" s="219">
        <v>16591</v>
      </c>
      <c r="C32" s="219">
        <v>17892</v>
      </c>
      <c r="D32" s="324">
        <f t="shared" si="0"/>
        <v>7.841600867940457</v>
      </c>
      <c r="E32" s="219">
        <v>17279</v>
      </c>
      <c r="F32" s="324">
        <f t="shared" si="1"/>
        <v>-3.4261122289291279</v>
      </c>
      <c r="G32" s="219">
        <v>15873</v>
      </c>
      <c r="H32" s="333">
        <f t="shared" si="2"/>
        <v>-8.1370449678800867</v>
      </c>
      <c r="I32" s="220">
        <v>17394</v>
      </c>
      <c r="J32" s="343">
        <f t="shared" si="5"/>
        <v>0.56561935709819122</v>
      </c>
      <c r="K32" s="337">
        <f t="shared" si="4"/>
        <v>9.5823095823095823</v>
      </c>
      <c r="L32" s="214"/>
    </row>
    <row r="33" spans="1:12" ht="33.950000000000003" customHeight="1">
      <c r="A33" s="221" t="s">
        <v>96</v>
      </c>
      <c r="B33" s="219">
        <v>15455</v>
      </c>
      <c r="C33" s="219">
        <v>16881</v>
      </c>
      <c r="D33" s="324">
        <f t="shared" si="0"/>
        <v>9.2267874474280234</v>
      </c>
      <c r="E33" s="219">
        <v>15792</v>
      </c>
      <c r="F33" s="324">
        <f t="shared" si="1"/>
        <v>-6.4510396303536481</v>
      </c>
      <c r="G33" s="219">
        <v>14766</v>
      </c>
      <c r="H33" s="333">
        <f t="shared" si="2"/>
        <v>-6.4969604863221946</v>
      </c>
      <c r="I33" s="220">
        <v>17161</v>
      </c>
      <c r="J33" s="343">
        <f t="shared" si="5"/>
        <v>0.55804264615166488</v>
      </c>
      <c r="K33" s="337">
        <f t="shared" si="4"/>
        <v>16.219693891372071</v>
      </c>
      <c r="L33" s="214"/>
    </row>
    <row r="34" spans="1:12" ht="33.950000000000003" customHeight="1">
      <c r="A34" s="221" t="s">
        <v>97</v>
      </c>
      <c r="B34" s="219">
        <v>15114</v>
      </c>
      <c r="C34" s="219">
        <v>15823</v>
      </c>
      <c r="D34" s="324">
        <f t="shared" si="0"/>
        <v>4.6910149530236822</v>
      </c>
      <c r="E34" s="219">
        <v>16156</v>
      </c>
      <c r="F34" s="324">
        <f t="shared" si="1"/>
        <v>2.1045313783732524</v>
      </c>
      <c r="G34" s="219">
        <v>16014</v>
      </c>
      <c r="H34" s="333">
        <f t="shared" si="2"/>
        <v>-0.87893042832384083</v>
      </c>
      <c r="I34" s="220">
        <v>16720</v>
      </c>
      <c r="J34" s="343">
        <f t="shared" si="5"/>
        <v>0.54370217607690907</v>
      </c>
      <c r="K34" s="337">
        <f t="shared" si="4"/>
        <v>4.4086424378668667</v>
      </c>
      <c r="L34" s="214"/>
    </row>
    <row r="35" spans="1:12" ht="33.950000000000003" customHeight="1">
      <c r="A35" s="221" t="s">
        <v>98</v>
      </c>
      <c r="B35" s="219">
        <v>14191</v>
      </c>
      <c r="C35" s="219">
        <v>15559</v>
      </c>
      <c r="D35" s="324">
        <f t="shared" si="0"/>
        <v>9.6399126206750765</v>
      </c>
      <c r="E35" s="219">
        <v>15043</v>
      </c>
      <c r="F35" s="324">
        <f t="shared" si="1"/>
        <v>-3.316408509544317</v>
      </c>
      <c r="G35" s="219">
        <v>14120</v>
      </c>
      <c r="H35" s="333">
        <f t="shared" si="2"/>
        <v>-6.135744199960115</v>
      </c>
      <c r="I35" s="220">
        <v>15858</v>
      </c>
      <c r="J35" s="343">
        <f t="shared" si="5"/>
        <v>0.51567159738203494</v>
      </c>
      <c r="K35" s="337">
        <f t="shared" si="4"/>
        <v>12.308781869688385</v>
      </c>
      <c r="L35" s="214"/>
    </row>
    <row r="36" spans="1:12" ht="33.950000000000003" customHeight="1">
      <c r="A36" s="221" t="s">
        <v>100</v>
      </c>
      <c r="B36" s="219">
        <v>12681</v>
      </c>
      <c r="C36" s="219">
        <v>13951</v>
      </c>
      <c r="D36" s="324">
        <f t="shared" si="0"/>
        <v>10.01498304550114</v>
      </c>
      <c r="E36" s="219">
        <v>13985</v>
      </c>
      <c r="F36" s="324">
        <f t="shared" si="1"/>
        <v>0.24371012830621908</v>
      </c>
      <c r="G36" s="219">
        <v>13873</v>
      </c>
      <c r="H36" s="333">
        <f t="shared" si="2"/>
        <v>-0.80085806220951383</v>
      </c>
      <c r="I36" s="220">
        <v>15590</v>
      </c>
      <c r="J36" s="343">
        <f t="shared" si="5"/>
        <v>0.50695675388989314</v>
      </c>
      <c r="K36" s="337">
        <f t="shared" si="4"/>
        <v>12.376558783248036</v>
      </c>
      <c r="L36" s="214"/>
    </row>
    <row r="37" spans="1:12" ht="33.950000000000003" customHeight="1">
      <c r="A37" s="221" t="s">
        <v>101</v>
      </c>
      <c r="B37" s="219">
        <v>12951</v>
      </c>
      <c r="C37" s="219">
        <v>14081</v>
      </c>
      <c r="D37" s="324">
        <f t="shared" si="0"/>
        <v>8.7251949656397301</v>
      </c>
      <c r="E37" s="219">
        <v>13216</v>
      </c>
      <c r="F37" s="324">
        <f t="shared" si="1"/>
        <v>-6.1430296143739724</v>
      </c>
      <c r="G37" s="219">
        <v>11879</v>
      </c>
      <c r="H37" s="333">
        <f t="shared" si="2"/>
        <v>-10.116525423728817</v>
      </c>
      <c r="I37" s="220">
        <v>15541</v>
      </c>
      <c r="J37" s="343">
        <f>SUM(I37)/$I$5*100</f>
        <v>0.50536336832603135</v>
      </c>
      <c r="K37" s="337">
        <f t="shared" si="4"/>
        <v>30.827510733226703</v>
      </c>
      <c r="L37" s="214"/>
    </row>
    <row r="38" spans="1:12" ht="33.950000000000003" customHeight="1">
      <c r="A38" s="221" t="s">
        <v>102</v>
      </c>
      <c r="B38" s="219">
        <v>12597</v>
      </c>
      <c r="C38" s="219">
        <v>14266</v>
      </c>
      <c r="D38" s="324">
        <f t="shared" si="0"/>
        <v>13.249186314201793</v>
      </c>
      <c r="E38" s="219">
        <v>14174</v>
      </c>
      <c r="F38" s="324">
        <f t="shared" si="1"/>
        <v>-0.64488994812840872</v>
      </c>
      <c r="G38" s="219">
        <v>13043</v>
      </c>
      <c r="H38" s="333">
        <f t="shared" si="2"/>
        <v>-7.9793988993932601</v>
      </c>
      <c r="I38" s="220">
        <v>15078</v>
      </c>
      <c r="J38" s="343">
        <f t="shared" si="5"/>
        <v>0.4903075006511744</v>
      </c>
      <c r="K38" s="337">
        <f>SUM(I38-G38)/G38*100</f>
        <v>15.602238748754122</v>
      </c>
      <c r="L38" s="214"/>
    </row>
    <row r="39" spans="1:12" ht="33.950000000000003" customHeight="1">
      <c r="A39" s="221" t="s">
        <v>105</v>
      </c>
      <c r="B39" s="219">
        <v>10547</v>
      </c>
      <c r="C39" s="219">
        <v>12215</v>
      </c>
      <c r="D39" s="324">
        <f t="shared" si="0"/>
        <v>15.814923674978672</v>
      </c>
      <c r="E39" s="219">
        <v>12204</v>
      </c>
      <c r="F39" s="324">
        <f t="shared" si="1"/>
        <v>-9.0053213262393683E-2</v>
      </c>
      <c r="G39" s="219">
        <v>11833</v>
      </c>
      <c r="H39" s="333">
        <f t="shared" si="2"/>
        <v>-3.0399868895444087</v>
      </c>
      <c r="I39" s="220">
        <v>13975</v>
      </c>
      <c r="J39" s="343">
        <f t="shared" si="5"/>
        <v>0.45444006642791895</v>
      </c>
      <c r="K39" s="337">
        <f t="shared" si="4"/>
        <v>18.101918363897575</v>
      </c>
      <c r="L39" s="214"/>
    </row>
    <row r="40" spans="1:12" ht="33.950000000000003" customHeight="1">
      <c r="A40" s="221" t="s">
        <v>104</v>
      </c>
      <c r="B40" s="219">
        <v>12038</v>
      </c>
      <c r="C40" s="219">
        <v>13540</v>
      </c>
      <c r="D40" s="324">
        <f t="shared" si="0"/>
        <v>12.477155673699954</v>
      </c>
      <c r="E40" s="219">
        <v>13481</v>
      </c>
      <c r="F40" s="324">
        <f t="shared" si="1"/>
        <v>-0.43574593796159888</v>
      </c>
      <c r="G40" s="219">
        <v>11900</v>
      </c>
      <c r="H40" s="333">
        <f t="shared" si="2"/>
        <v>-11.727616645649434</v>
      </c>
      <c r="I40" s="220">
        <v>13742</v>
      </c>
      <c r="J40" s="343">
        <f t="shared" si="5"/>
        <v>0.44686335548139272</v>
      </c>
      <c r="K40" s="337">
        <f t="shared" si="4"/>
        <v>15.478991596638656</v>
      </c>
      <c r="L40" s="214"/>
    </row>
    <row r="41" spans="1:12" ht="33.950000000000003" customHeight="1">
      <c r="A41" s="221" t="s">
        <v>103</v>
      </c>
      <c r="B41" s="219">
        <v>10369</v>
      </c>
      <c r="C41" s="219">
        <v>10995</v>
      </c>
      <c r="D41" s="324">
        <f t="shared" si="0"/>
        <v>6.0372263477673727</v>
      </c>
      <c r="E41" s="219">
        <v>9955</v>
      </c>
      <c r="F41" s="324">
        <f t="shared" si="1"/>
        <v>-9.4588449295134041</v>
      </c>
      <c r="G41" s="219">
        <v>8982</v>
      </c>
      <c r="H41" s="333">
        <f t="shared" si="2"/>
        <v>-9.7739829231541933</v>
      </c>
      <c r="I41" s="220">
        <v>11214</v>
      </c>
      <c r="J41" s="343">
        <f t="shared" si="5"/>
        <v>0.36465766761521884</v>
      </c>
      <c r="K41" s="337">
        <f t="shared" si="4"/>
        <v>24.849699398797593</v>
      </c>
      <c r="L41" s="214"/>
    </row>
    <row r="42" spans="1:12" ht="33.950000000000003" customHeight="1">
      <c r="A42" s="221" t="s">
        <v>106</v>
      </c>
      <c r="B42" s="219">
        <v>9274</v>
      </c>
      <c r="C42" s="219">
        <v>9342</v>
      </c>
      <c r="D42" s="324">
        <f t="shared" si="0"/>
        <v>0.73323269355185516</v>
      </c>
      <c r="E42" s="219">
        <v>9324</v>
      </c>
      <c r="F42" s="324">
        <f t="shared" si="1"/>
        <v>-0.19267822736030382</v>
      </c>
      <c r="G42" s="219">
        <v>9405</v>
      </c>
      <c r="H42" s="333">
        <f t="shared" si="2"/>
        <v>0.86872586872586055</v>
      </c>
      <c r="I42" s="220">
        <v>9889</v>
      </c>
      <c r="J42" s="343">
        <f t="shared" si="5"/>
        <v>0.3215712212454877</v>
      </c>
      <c r="K42" s="337">
        <f t="shared" si="4"/>
        <v>5.1461988304093573</v>
      </c>
      <c r="L42" s="214"/>
    </row>
    <row r="43" spans="1:12" ht="33.950000000000003" customHeight="1">
      <c r="A43" s="221" t="s">
        <v>108</v>
      </c>
      <c r="B43" s="219">
        <v>7187</v>
      </c>
      <c r="C43" s="219">
        <v>8170</v>
      </c>
      <c r="D43" s="324">
        <f t="shared" si="0"/>
        <v>13.677473215528039</v>
      </c>
      <c r="E43" s="219">
        <v>7782</v>
      </c>
      <c r="F43" s="324">
        <f t="shared" si="1"/>
        <v>-4.7490820073439437</v>
      </c>
      <c r="G43" s="219">
        <v>7203</v>
      </c>
      <c r="H43" s="333">
        <f t="shared" si="2"/>
        <v>-7.4402467232073946</v>
      </c>
      <c r="I43" s="220">
        <v>8374</v>
      </c>
      <c r="J43" s="343">
        <f t="shared" si="5"/>
        <v>0.27230634105670076</v>
      </c>
      <c r="K43" s="337">
        <f t="shared" si="4"/>
        <v>16.257115090934331</v>
      </c>
      <c r="L43" s="214"/>
    </row>
    <row r="44" spans="1:12" ht="33.950000000000003" customHeight="1">
      <c r="A44" s="221" t="s">
        <v>112</v>
      </c>
      <c r="B44" s="219">
        <v>6621</v>
      </c>
      <c r="C44" s="219">
        <v>7850</v>
      </c>
      <c r="D44" s="324">
        <f t="shared" si="0"/>
        <v>18.56215073251775</v>
      </c>
      <c r="E44" s="219">
        <v>7736</v>
      </c>
      <c r="F44" s="324">
        <f t="shared" si="1"/>
        <v>-1.4522292993630685</v>
      </c>
      <c r="G44" s="219">
        <v>7011</v>
      </c>
      <c r="H44" s="333">
        <f t="shared" si="2"/>
        <v>-9.3717683557393912</v>
      </c>
      <c r="I44" s="220">
        <v>8309</v>
      </c>
      <c r="J44" s="343">
        <f t="shared" si="5"/>
        <v>0.27019266632912908</v>
      </c>
      <c r="K44" s="337">
        <f t="shared" si="4"/>
        <v>18.513764085009271</v>
      </c>
      <c r="L44" s="214"/>
    </row>
    <row r="45" spans="1:12" ht="33.950000000000003" customHeight="1">
      <c r="A45" s="221" t="s">
        <v>107</v>
      </c>
      <c r="B45" s="219">
        <v>7367</v>
      </c>
      <c r="C45" s="219">
        <v>8058</v>
      </c>
      <c r="D45" s="324">
        <f t="shared" si="0"/>
        <v>9.3796660784579871</v>
      </c>
      <c r="E45" s="219">
        <v>7826</v>
      </c>
      <c r="F45" s="324">
        <f t="shared" si="1"/>
        <v>-2.8791263340779238</v>
      </c>
      <c r="G45" s="219">
        <v>7472</v>
      </c>
      <c r="H45" s="333">
        <f t="shared" si="2"/>
        <v>-4.5233835931510384</v>
      </c>
      <c r="I45" s="220">
        <v>8162</v>
      </c>
      <c r="J45" s="343">
        <f t="shared" si="5"/>
        <v>0.26541250963754381</v>
      </c>
      <c r="K45" s="337">
        <f t="shared" si="4"/>
        <v>9.2344753747323338</v>
      </c>
      <c r="L45" s="214"/>
    </row>
    <row r="46" spans="1:12" ht="33.950000000000003" customHeight="1">
      <c r="A46" s="221" t="s">
        <v>109</v>
      </c>
      <c r="B46" s="219">
        <v>6676</v>
      </c>
      <c r="C46" s="219">
        <v>7169</v>
      </c>
      <c r="D46" s="324">
        <f t="shared" si="0"/>
        <v>7.3846614739364895</v>
      </c>
      <c r="E46" s="219">
        <v>7272</v>
      </c>
      <c r="F46" s="324">
        <f t="shared" si="1"/>
        <v>1.4367415260147851</v>
      </c>
      <c r="G46" s="219">
        <v>7132</v>
      </c>
      <c r="H46" s="333">
        <f t="shared" si="2"/>
        <v>-1.9251925192519224</v>
      </c>
      <c r="I46" s="220">
        <v>8006</v>
      </c>
      <c r="J46" s="343">
        <f t="shared" si="5"/>
        <v>0.26033969029137172</v>
      </c>
      <c r="K46" s="337">
        <f t="shared" si="4"/>
        <v>12.254627033090298</v>
      </c>
      <c r="L46" s="214"/>
    </row>
    <row r="47" spans="1:12" ht="33.950000000000003" customHeight="1">
      <c r="A47" s="221" t="s">
        <v>110</v>
      </c>
      <c r="B47" s="219">
        <v>6452</v>
      </c>
      <c r="C47" s="219">
        <v>7367</v>
      </c>
      <c r="D47" s="324">
        <f t="shared" si="0"/>
        <v>14.181649101053921</v>
      </c>
      <c r="E47" s="219">
        <v>7116</v>
      </c>
      <c r="F47" s="324">
        <f t="shared" si="1"/>
        <v>-3.4070856522329365</v>
      </c>
      <c r="G47" s="219">
        <v>6507</v>
      </c>
      <c r="H47" s="333">
        <f t="shared" si="2"/>
        <v>-8.5581787521079207</v>
      </c>
      <c r="I47" s="220">
        <v>7919</v>
      </c>
      <c r="J47" s="343">
        <f t="shared" si="5"/>
        <v>0.25751061796369878</v>
      </c>
      <c r="K47" s="337">
        <f>SUM(I47-G47)/G47*100</f>
        <v>21.699708006761949</v>
      </c>
      <c r="L47" s="214"/>
    </row>
    <row r="48" spans="1:12" ht="33.950000000000003" customHeight="1">
      <c r="A48" s="221" t="s">
        <v>111</v>
      </c>
      <c r="B48" s="219">
        <v>6073</v>
      </c>
      <c r="C48" s="219">
        <v>6592</v>
      </c>
      <c r="D48" s="324">
        <f t="shared" si="0"/>
        <v>8.5460233821834493</v>
      </c>
      <c r="E48" s="219">
        <v>6627</v>
      </c>
      <c r="F48" s="324">
        <f t="shared" si="1"/>
        <v>0.53094660194174992</v>
      </c>
      <c r="G48" s="219">
        <v>6094</v>
      </c>
      <c r="H48" s="333">
        <f t="shared" si="2"/>
        <v>-8.0428549871736834</v>
      </c>
      <c r="I48" s="220">
        <v>7009</v>
      </c>
      <c r="J48" s="343">
        <f t="shared" si="5"/>
        <v>0.22791917177769475</v>
      </c>
      <c r="K48" s="337">
        <f t="shared" si="4"/>
        <v>15.014768624876929</v>
      </c>
      <c r="L48" s="214"/>
    </row>
    <row r="49" spans="1:12" ht="33.950000000000003" customHeight="1">
      <c r="A49" s="221" t="s">
        <v>113</v>
      </c>
      <c r="B49" s="219">
        <v>5786</v>
      </c>
      <c r="C49" s="219">
        <v>6386</v>
      </c>
      <c r="D49" s="324">
        <f t="shared" si="0"/>
        <v>10.36985827860353</v>
      </c>
      <c r="E49" s="219">
        <v>6165</v>
      </c>
      <c r="F49" s="324">
        <f t="shared" si="1"/>
        <v>-3.4606952709051058</v>
      </c>
      <c r="G49" s="219">
        <v>5693</v>
      </c>
      <c r="H49" s="333">
        <f t="shared" si="2"/>
        <v>-7.6561232765612317</v>
      </c>
      <c r="I49" s="220">
        <v>6702</v>
      </c>
      <c r="J49" s="343">
        <f t="shared" si="5"/>
        <v>0.21793612344900987</v>
      </c>
      <c r="K49" s="337">
        <f t="shared" si="4"/>
        <v>17.723520112418758</v>
      </c>
      <c r="L49" s="214"/>
    </row>
    <row r="50" spans="1:12" ht="33.950000000000003" customHeight="1">
      <c r="A50" s="221" t="s">
        <v>115</v>
      </c>
      <c r="B50" s="219">
        <v>4580</v>
      </c>
      <c r="C50" s="219">
        <v>4967</v>
      </c>
      <c r="D50" s="324">
        <f t="shared" si="0"/>
        <v>8.4497816593886625</v>
      </c>
      <c r="E50" s="219">
        <v>4832</v>
      </c>
      <c r="F50" s="324">
        <f t="shared" si="1"/>
        <v>-2.717938393396409</v>
      </c>
      <c r="G50" s="219">
        <v>4500</v>
      </c>
      <c r="H50" s="333">
        <f t="shared" si="2"/>
        <v>-6.8708609271523216</v>
      </c>
      <c r="I50" s="220">
        <v>5341</v>
      </c>
      <c r="J50" s="343">
        <f t="shared" si="5"/>
        <v>0.17367902646093131</v>
      </c>
      <c r="K50" s="337">
        <f t="shared" si="4"/>
        <v>18.68888888888889</v>
      </c>
      <c r="L50" s="214"/>
    </row>
    <row r="51" spans="1:12" ht="33.950000000000003" customHeight="1">
      <c r="A51" s="221" t="s">
        <v>114</v>
      </c>
      <c r="B51" s="219">
        <v>4654</v>
      </c>
      <c r="C51" s="219">
        <v>5042</v>
      </c>
      <c r="D51" s="324">
        <f t="shared" si="0"/>
        <v>8.3369144821658665</v>
      </c>
      <c r="E51" s="219">
        <v>4949</v>
      </c>
      <c r="F51" s="324">
        <f t="shared" si="1"/>
        <v>-1.8445061483538296</v>
      </c>
      <c r="G51" s="219">
        <v>4529</v>
      </c>
      <c r="H51" s="333">
        <f t="shared" si="2"/>
        <v>-8.48656294200849</v>
      </c>
      <c r="I51" s="220">
        <v>5020</v>
      </c>
      <c r="J51" s="343">
        <f t="shared" si="5"/>
        <v>0.16324072511400023</v>
      </c>
      <c r="K51" s="337">
        <f t="shared" si="4"/>
        <v>10.841245308015015</v>
      </c>
      <c r="L51" s="214"/>
    </row>
    <row r="52" spans="1:12" ht="33.950000000000003" customHeight="1">
      <c r="A52" s="221" t="s">
        <v>116</v>
      </c>
      <c r="B52" s="219">
        <v>3975</v>
      </c>
      <c r="C52" s="219">
        <v>4354</v>
      </c>
      <c r="D52" s="324">
        <f t="shared" si="0"/>
        <v>9.5345911949685558</v>
      </c>
      <c r="E52" s="219">
        <v>4220</v>
      </c>
      <c r="F52" s="324">
        <f t="shared" si="1"/>
        <v>-3.0776297657326523</v>
      </c>
      <c r="G52" s="219">
        <v>4045</v>
      </c>
      <c r="H52" s="333">
        <f t="shared" si="2"/>
        <v>-4.1469194312796134</v>
      </c>
      <c r="I52" s="220">
        <v>4589</v>
      </c>
      <c r="J52" s="343">
        <f t="shared" si="5"/>
        <v>0.14922543576656316</v>
      </c>
      <c r="K52" s="337">
        <f t="shared" si="4"/>
        <v>13.448702101359702</v>
      </c>
      <c r="L52" s="214"/>
    </row>
    <row r="53" spans="1:12" ht="33.950000000000003" customHeight="1" thickBot="1">
      <c r="A53" s="224" t="s">
        <v>142</v>
      </c>
      <c r="B53" s="225">
        <v>1282</v>
      </c>
      <c r="C53" s="226">
        <v>3368</v>
      </c>
      <c r="D53" s="325">
        <f t="shared" ref="D53" si="6">C53/B53*100-100</f>
        <v>162.71450858034319</v>
      </c>
      <c r="E53" s="226">
        <v>21622</v>
      </c>
      <c r="F53" s="325">
        <f t="shared" ref="F53" si="7">E53/C53*100-100</f>
        <v>541.98337292161523</v>
      </c>
      <c r="G53" s="226">
        <v>1794</v>
      </c>
      <c r="H53" s="334">
        <f t="shared" ref="H53" si="8">G53/E53*100-100</f>
        <v>-91.702895199334009</v>
      </c>
      <c r="I53" s="227">
        <v>7859</v>
      </c>
      <c r="J53" s="344">
        <f t="shared" ref="J53" si="9">SUM(I53)/$I$5*100</f>
        <v>0.25555953359978645</v>
      </c>
      <c r="K53" s="338">
        <f>SUM(I53-G53)/G53*100</f>
        <v>338.07134894091416</v>
      </c>
      <c r="L53" s="214"/>
    </row>
    <row r="54" spans="1:12" s="206" customFormat="1" ht="6.75" customHeight="1">
      <c r="A54" s="228"/>
      <c r="B54" s="229"/>
      <c r="C54" s="230"/>
      <c r="D54" s="229"/>
      <c r="E54" s="231"/>
      <c r="F54" s="229"/>
      <c r="G54" s="231"/>
      <c r="H54" s="229"/>
      <c r="I54" s="231"/>
    </row>
    <row r="55" spans="1:12" s="232" customFormat="1" ht="16.5" customHeight="1">
      <c r="B55" s="233"/>
      <c r="C55" s="233"/>
      <c r="D55" s="233"/>
      <c r="E55" s="234"/>
      <c r="F55" s="233"/>
      <c r="G55" s="234"/>
      <c r="H55" s="233"/>
      <c r="I55" s="233"/>
      <c r="L55" s="235"/>
    </row>
    <row r="56" spans="1:12" ht="16.5" customHeight="1">
      <c r="A56" s="236"/>
      <c r="B56" s="236"/>
      <c r="C56" s="236"/>
      <c r="D56" s="236"/>
      <c r="E56" s="237"/>
      <c r="F56" s="236"/>
      <c r="G56" s="237"/>
      <c r="H56" s="236"/>
      <c r="I56" s="236"/>
    </row>
    <row r="57" spans="1:12">
      <c r="B57" s="239"/>
    </row>
    <row r="58" spans="1:12">
      <c r="B58" s="239"/>
    </row>
    <row r="59" spans="1:12">
      <c r="B59" s="239"/>
      <c r="E59" s="240"/>
      <c r="G59" s="240"/>
      <c r="I59" s="241"/>
      <c r="J59" s="241"/>
      <c r="K59" s="241"/>
      <c r="L59" s="240"/>
    </row>
    <row r="60" spans="1:12">
      <c r="B60" s="239"/>
    </row>
    <row r="61" spans="1:12">
      <c r="B61" s="239"/>
    </row>
    <row r="62" spans="1:12">
      <c r="B62" s="239"/>
    </row>
    <row r="63" spans="1:12">
      <c r="A63" s="242"/>
      <c r="B63" s="239"/>
    </row>
  </sheetData>
  <sortState ref="A6:K52">
    <sortCondition descending="1" ref="I6:I52"/>
  </sortState>
  <mergeCells count="7">
    <mergeCell ref="A1:K1"/>
    <mergeCell ref="I3:I4"/>
    <mergeCell ref="A3:A4"/>
    <mergeCell ref="B3:B4"/>
    <mergeCell ref="C3:C4"/>
    <mergeCell ref="E3:E4"/>
    <mergeCell ref="G3:G4"/>
  </mergeCells>
  <phoneticPr fontId="11"/>
  <printOptions horizontalCentered="1"/>
  <pageMargins left="3.937007874015748E-2" right="3.937007874015748E-2" top="0.59055118110236227" bottom="0.15748031496062992" header="0.31496062992125984" footer="0.31496062992125984"/>
  <pageSetup paperSize="9" scale="47" orientation="portrait" r:id="rId1"/>
  <headerFooter alignWithMargins="0">
    <oddFooter xml:space="preserve">&amp;C&amp;"ＭＳ 明朝,標準"&amp;14 &amp;16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O125"/>
  <sheetViews>
    <sheetView view="pageBreakPreview" zoomScale="55" zoomScaleNormal="55" zoomScaleSheetLayoutView="55" zoomScalePageLayoutView="70" workbookViewId="0">
      <selection sqref="A1:B4"/>
    </sheetView>
  </sheetViews>
  <sheetFormatPr defaultColWidth="9" defaultRowHeight="13.5"/>
  <cols>
    <col min="1" max="1" width="4.125" style="64" customWidth="1"/>
    <col min="2" max="2" width="21.5" style="64" customWidth="1"/>
    <col min="3" max="3" width="16.25" style="199" customWidth="1"/>
    <col min="4" max="5" width="16.625" style="199" customWidth="1"/>
    <col min="6" max="15" width="14.375" style="199" customWidth="1"/>
    <col min="16" max="16384" width="9" style="64"/>
  </cols>
  <sheetData>
    <row r="1" spans="1:15" ht="17.25" customHeight="1">
      <c r="A1" s="455" t="s">
        <v>133</v>
      </c>
      <c r="B1" s="456"/>
      <c r="C1" s="416" t="s">
        <v>31</v>
      </c>
      <c r="D1" s="452" t="s">
        <v>68</v>
      </c>
      <c r="E1" s="128"/>
      <c r="F1" s="128"/>
      <c r="G1" s="128"/>
      <c r="H1" s="128"/>
      <c r="I1" s="128"/>
      <c r="J1" s="128"/>
      <c r="K1" s="128"/>
      <c r="L1" s="128"/>
      <c r="M1" s="128"/>
      <c r="N1" s="243"/>
      <c r="O1" s="444" t="s">
        <v>32</v>
      </c>
    </row>
    <row r="2" spans="1:15" ht="12" customHeight="1">
      <c r="A2" s="457"/>
      <c r="B2" s="458"/>
      <c r="C2" s="417"/>
      <c r="D2" s="453"/>
      <c r="E2" s="425" t="s">
        <v>28</v>
      </c>
      <c r="F2" s="425" t="s">
        <v>24</v>
      </c>
      <c r="G2" s="428" t="s">
        <v>147</v>
      </c>
      <c r="H2" s="428" t="s">
        <v>33</v>
      </c>
      <c r="I2" s="425" t="s">
        <v>168</v>
      </c>
      <c r="J2" s="425" t="s">
        <v>34</v>
      </c>
      <c r="K2" s="428" t="s">
        <v>126</v>
      </c>
      <c r="L2" s="431" t="s">
        <v>139</v>
      </c>
      <c r="M2" s="431" t="s">
        <v>127</v>
      </c>
      <c r="N2" s="447" t="s">
        <v>55</v>
      </c>
      <c r="O2" s="445"/>
    </row>
    <row r="3" spans="1:15" ht="37.9" customHeight="1">
      <c r="A3" s="457"/>
      <c r="B3" s="458"/>
      <c r="C3" s="417"/>
      <c r="D3" s="453"/>
      <c r="E3" s="426"/>
      <c r="F3" s="426"/>
      <c r="G3" s="429"/>
      <c r="H3" s="429"/>
      <c r="I3" s="426"/>
      <c r="J3" s="426"/>
      <c r="K3" s="429"/>
      <c r="L3" s="432"/>
      <c r="M3" s="432"/>
      <c r="N3" s="448"/>
      <c r="O3" s="445"/>
    </row>
    <row r="4" spans="1:15" ht="45.4" customHeight="1" thickBot="1">
      <c r="A4" s="459"/>
      <c r="B4" s="460"/>
      <c r="C4" s="418"/>
      <c r="D4" s="454"/>
      <c r="E4" s="427"/>
      <c r="F4" s="427"/>
      <c r="G4" s="430"/>
      <c r="H4" s="430"/>
      <c r="I4" s="427"/>
      <c r="J4" s="427"/>
      <c r="K4" s="430"/>
      <c r="L4" s="433"/>
      <c r="M4" s="433"/>
      <c r="N4" s="449"/>
      <c r="O4" s="446"/>
    </row>
    <row r="5" spans="1:15" s="246" customFormat="1" ht="55.15" customHeight="1">
      <c r="A5" s="407" t="s">
        <v>149</v>
      </c>
      <c r="B5" s="450"/>
      <c r="C5" s="244">
        <v>3075213</v>
      </c>
      <c r="D5" s="130">
        <v>2786233</v>
      </c>
      <c r="E5" s="131">
        <v>863936</v>
      </c>
      <c r="F5" s="132">
        <v>324940</v>
      </c>
      <c r="G5" s="133">
        <v>311961</v>
      </c>
      <c r="H5" s="134">
        <v>300638</v>
      </c>
      <c r="I5" s="135">
        <v>227857</v>
      </c>
      <c r="J5" s="133">
        <v>206938</v>
      </c>
      <c r="K5" s="135">
        <v>144993</v>
      </c>
      <c r="L5" s="135">
        <v>130923</v>
      </c>
      <c r="M5" s="135">
        <v>83380</v>
      </c>
      <c r="N5" s="245">
        <v>190667</v>
      </c>
      <c r="O5" s="137">
        <v>288980</v>
      </c>
    </row>
    <row r="6" spans="1:15" ht="29.25" customHeight="1" thickBot="1">
      <c r="A6" s="138"/>
      <c r="B6" s="247" t="s">
        <v>67</v>
      </c>
      <c r="C6" s="139">
        <v>11.395131917113277</v>
      </c>
      <c r="D6" s="140">
        <v>13.067588554426379</v>
      </c>
      <c r="E6" s="141">
        <v>3.9437795747373938</v>
      </c>
      <c r="F6" s="142">
        <v>17.679439959728093</v>
      </c>
      <c r="G6" s="143">
        <v>13.547717842323648</v>
      </c>
      <c r="H6" s="144">
        <v>44.655728239426452</v>
      </c>
      <c r="I6" s="145">
        <v>18.561899013445448</v>
      </c>
      <c r="J6" s="143">
        <v>4.0067147150769422</v>
      </c>
      <c r="K6" s="145">
        <v>2.0761172594407462</v>
      </c>
      <c r="L6" s="145">
        <v>163.60689405226915</v>
      </c>
      <c r="M6" s="145">
        <v>-32.788418133746056</v>
      </c>
      <c r="N6" s="248">
        <v>13.862994392456397</v>
      </c>
      <c r="O6" s="146">
        <v>-2.5086365108496156</v>
      </c>
    </row>
    <row r="7" spans="1:15" ht="55.15" customHeight="1">
      <c r="A7" s="409" t="s">
        <v>1</v>
      </c>
      <c r="B7" s="410"/>
      <c r="C7" s="147">
        <v>596148</v>
      </c>
      <c r="D7" s="148">
        <v>556465</v>
      </c>
      <c r="E7" s="149">
        <v>172218</v>
      </c>
      <c r="F7" s="150">
        <v>11479</v>
      </c>
      <c r="G7" s="151">
        <v>92274</v>
      </c>
      <c r="H7" s="152">
        <v>94583</v>
      </c>
      <c r="I7" s="153">
        <v>60900</v>
      </c>
      <c r="J7" s="151">
        <v>21755</v>
      </c>
      <c r="K7" s="153">
        <v>27050</v>
      </c>
      <c r="L7" s="153">
        <v>6183</v>
      </c>
      <c r="M7" s="153">
        <v>17482</v>
      </c>
      <c r="N7" s="249">
        <v>52541</v>
      </c>
      <c r="O7" s="155">
        <v>39683</v>
      </c>
    </row>
    <row r="8" spans="1:15" ht="29.25" customHeight="1">
      <c r="A8" s="156"/>
      <c r="B8" s="250" t="s">
        <v>67</v>
      </c>
      <c r="C8" s="157">
        <v>12.241236154545687</v>
      </c>
      <c r="D8" s="158">
        <v>13.406673582225515</v>
      </c>
      <c r="E8" s="159">
        <v>6.503979567225926</v>
      </c>
      <c r="F8" s="160">
        <v>17.132653061224488</v>
      </c>
      <c r="G8" s="161">
        <v>10.114799875892032</v>
      </c>
      <c r="H8" s="162">
        <v>48.121525330827652</v>
      </c>
      <c r="I8" s="163">
        <v>11.218656975363883</v>
      </c>
      <c r="J8" s="161">
        <v>3.6051052481188783</v>
      </c>
      <c r="K8" s="163">
        <v>2.1332829903718986</v>
      </c>
      <c r="L8" s="163">
        <v>146.3346613545817</v>
      </c>
      <c r="M8" s="163">
        <v>-9.3022049286640716</v>
      </c>
      <c r="N8" s="251">
        <v>10.607974401077858</v>
      </c>
      <c r="O8" s="164">
        <v>-1.8961681087762638</v>
      </c>
    </row>
    <row r="9" spans="1:15" ht="55.15" customHeight="1">
      <c r="A9" s="409" t="s">
        <v>3</v>
      </c>
      <c r="B9" s="410"/>
      <c r="C9" s="147">
        <v>286604</v>
      </c>
      <c r="D9" s="148">
        <v>263618</v>
      </c>
      <c r="E9" s="149">
        <v>95805</v>
      </c>
      <c r="F9" s="150">
        <v>30529</v>
      </c>
      <c r="G9" s="151">
        <v>20956</v>
      </c>
      <c r="H9" s="152">
        <v>14597</v>
      </c>
      <c r="I9" s="153">
        <v>17135</v>
      </c>
      <c r="J9" s="151">
        <v>40333</v>
      </c>
      <c r="K9" s="153">
        <v>13777</v>
      </c>
      <c r="L9" s="153">
        <v>11562</v>
      </c>
      <c r="M9" s="153">
        <v>5655</v>
      </c>
      <c r="N9" s="249">
        <v>13269</v>
      </c>
      <c r="O9" s="155">
        <v>22986</v>
      </c>
    </row>
    <row r="10" spans="1:15" ht="29.25" customHeight="1">
      <c r="A10" s="156"/>
      <c r="B10" s="250" t="s">
        <v>67</v>
      </c>
      <c r="C10" s="157">
        <v>8.0712974030822124</v>
      </c>
      <c r="D10" s="158">
        <v>9.2006445546318094</v>
      </c>
      <c r="E10" s="159">
        <v>3.2036711874266155</v>
      </c>
      <c r="F10" s="160">
        <v>13.381118621406829</v>
      </c>
      <c r="G10" s="161">
        <v>14.120786363883898</v>
      </c>
      <c r="H10" s="162">
        <v>60.459492140266022</v>
      </c>
      <c r="I10" s="163">
        <v>19.917418993631465</v>
      </c>
      <c r="J10" s="161">
        <v>3.7745072814284963</v>
      </c>
      <c r="K10" s="163">
        <v>-0.46958532004045539</v>
      </c>
      <c r="L10" s="163">
        <v>154.8941798941799</v>
      </c>
      <c r="M10" s="163">
        <v>-46.77146084337349</v>
      </c>
      <c r="N10" s="251">
        <v>10.271752680129653</v>
      </c>
      <c r="O10" s="164">
        <v>-3.3876933422999356</v>
      </c>
    </row>
    <row r="11" spans="1:15" ht="55.15" customHeight="1">
      <c r="A11" s="409" t="s">
        <v>2</v>
      </c>
      <c r="B11" s="410"/>
      <c r="C11" s="252">
        <v>272449</v>
      </c>
      <c r="D11" s="165">
        <v>198746</v>
      </c>
      <c r="E11" s="166">
        <v>58576</v>
      </c>
      <c r="F11" s="167">
        <v>17247</v>
      </c>
      <c r="G11" s="168">
        <v>26516</v>
      </c>
      <c r="H11" s="169">
        <v>33108</v>
      </c>
      <c r="I11" s="170">
        <v>18304</v>
      </c>
      <c r="J11" s="168">
        <v>9242</v>
      </c>
      <c r="K11" s="170">
        <v>8995</v>
      </c>
      <c r="L11" s="170">
        <v>7811</v>
      </c>
      <c r="M11" s="170">
        <v>4533</v>
      </c>
      <c r="N11" s="253">
        <v>14414</v>
      </c>
      <c r="O11" s="172">
        <v>73703</v>
      </c>
    </row>
    <row r="12" spans="1:15" ht="29.25" customHeight="1">
      <c r="A12" s="156"/>
      <c r="B12" s="250" t="s">
        <v>67</v>
      </c>
      <c r="C12" s="157">
        <v>10.680988149839333</v>
      </c>
      <c r="D12" s="158">
        <v>16.677429581185631</v>
      </c>
      <c r="E12" s="159">
        <v>4.2110694016972428</v>
      </c>
      <c r="F12" s="160">
        <v>20.473595976529758</v>
      </c>
      <c r="G12" s="161">
        <v>10.788000334252533</v>
      </c>
      <c r="H12" s="162">
        <v>50.710123816460296</v>
      </c>
      <c r="I12" s="163">
        <v>29.935401433946197</v>
      </c>
      <c r="J12" s="161">
        <v>0.1408603315635526</v>
      </c>
      <c r="K12" s="163">
        <v>5.5617352614012461E-2</v>
      </c>
      <c r="L12" s="163">
        <v>195.20030234315948</v>
      </c>
      <c r="M12" s="163">
        <v>-36.760602678571431</v>
      </c>
      <c r="N12" s="251">
        <v>22.245780680179795</v>
      </c>
      <c r="O12" s="164">
        <v>-2.7908571730041243</v>
      </c>
    </row>
    <row r="13" spans="1:15" ht="55.15" customHeight="1">
      <c r="A13" s="409" t="s">
        <v>4</v>
      </c>
      <c r="B13" s="410"/>
      <c r="C13" s="252">
        <v>245790</v>
      </c>
      <c r="D13" s="165">
        <v>229911</v>
      </c>
      <c r="E13" s="166">
        <v>90463</v>
      </c>
      <c r="F13" s="167">
        <v>13080</v>
      </c>
      <c r="G13" s="168">
        <v>30873</v>
      </c>
      <c r="H13" s="169">
        <v>14727</v>
      </c>
      <c r="I13" s="170">
        <v>23263</v>
      </c>
      <c r="J13" s="168">
        <v>14522</v>
      </c>
      <c r="K13" s="170">
        <v>13097</v>
      </c>
      <c r="L13" s="170">
        <v>6271</v>
      </c>
      <c r="M13" s="170">
        <v>5624</v>
      </c>
      <c r="N13" s="253">
        <v>17991</v>
      </c>
      <c r="O13" s="172">
        <v>15879</v>
      </c>
    </row>
    <row r="14" spans="1:15" ht="29.25" customHeight="1">
      <c r="A14" s="156"/>
      <c r="B14" s="250" t="s">
        <v>67</v>
      </c>
      <c r="C14" s="157">
        <v>8.0343368012975258</v>
      </c>
      <c r="D14" s="158">
        <v>8.7702781339149318</v>
      </c>
      <c r="E14" s="159">
        <v>3.4063760959271994</v>
      </c>
      <c r="F14" s="160">
        <v>16.132469146763739</v>
      </c>
      <c r="G14" s="161">
        <v>11.599913244650084</v>
      </c>
      <c r="H14" s="162">
        <v>28.496640781781689</v>
      </c>
      <c r="I14" s="163">
        <v>13.356398011889681</v>
      </c>
      <c r="J14" s="161">
        <v>3.2418598037821766</v>
      </c>
      <c r="K14" s="163">
        <v>2.6732518030730734</v>
      </c>
      <c r="L14" s="163">
        <v>149.94021522518932</v>
      </c>
      <c r="M14" s="163">
        <v>-22.040476850568336</v>
      </c>
      <c r="N14" s="251">
        <v>9.4675996349254721</v>
      </c>
      <c r="O14" s="164">
        <v>-1.6049076713347432</v>
      </c>
    </row>
    <row r="15" spans="1:15" ht="55.15" customHeight="1">
      <c r="A15" s="409" t="s">
        <v>5</v>
      </c>
      <c r="B15" s="410"/>
      <c r="C15" s="252">
        <v>212624</v>
      </c>
      <c r="D15" s="165">
        <v>204395</v>
      </c>
      <c r="E15" s="166">
        <v>69955</v>
      </c>
      <c r="F15" s="167">
        <v>17928</v>
      </c>
      <c r="G15" s="168">
        <v>25581</v>
      </c>
      <c r="H15" s="169">
        <v>14774</v>
      </c>
      <c r="I15" s="170">
        <v>22263</v>
      </c>
      <c r="J15" s="168">
        <v>13404</v>
      </c>
      <c r="K15" s="170">
        <v>10715</v>
      </c>
      <c r="L15" s="170">
        <v>7363</v>
      </c>
      <c r="M15" s="170">
        <v>7591</v>
      </c>
      <c r="N15" s="253">
        <v>14821</v>
      </c>
      <c r="O15" s="172">
        <v>8229</v>
      </c>
    </row>
    <row r="16" spans="1:15" ht="29.25" customHeight="1">
      <c r="A16" s="156"/>
      <c r="B16" s="250" t="s">
        <v>67</v>
      </c>
      <c r="C16" s="157">
        <v>7.8707320785348367</v>
      </c>
      <c r="D16" s="158">
        <v>8.2635041367840056</v>
      </c>
      <c r="E16" s="159">
        <v>4.8564790526868018</v>
      </c>
      <c r="F16" s="160">
        <v>21.959183673469383</v>
      </c>
      <c r="G16" s="161">
        <v>10.73067266903298</v>
      </c>
      <c r="H16" s="162">
        <v>12.290035722429128</v>
      </c>
      <c r="I16" s="163">
        <v>12.20139098881161</v>
      </c>
      <c r="J16" s="161">
        <v>5.418796696814776</v>
      </c>
      <c r="K16" s="163">
        <v>2.8113605833813171</v>
      </c>
      <c r="L16" s="163">
        <v>157.17778553964371</v>
      </c>
      <c r="M16" s="163">
        <v>-32.668085861273731</v>
      </c>
      <c r="N16" s="251">
        <v>5.8340474150242683</v>
      </c>
      <c r="O16" s="164">
        <v>-1.0461760461760505</v>
      </c>
    </row>
    <row r="17" spans="1:15" ht="55.15" customHeight="1">
      <c r="A17" s="409" t="s">
        <v>6</v>
      </c>
      <c r="B17" s="410"/>
      <c r="C17" s="252">
        <v>182189</v>
      </c>
      <c r="D17" s="165">
        <v>175160</v>
      </c>
      <c r="E17" s="166">
        <v>56529</v>
      </c>
      <c r="F17" s="167">
        <v>16656</v>
      </c>
      <c r="G17" s="168">
        <v>22817</v>
      </c>
      <c r="H17" s="169">
        <v>12779</v>
      </c>
      <c r="I17" s="170">
        <v>19238</v>
      </c>
      <c r="J17" s="168">
        <v>10932</v>
      </c>
      <c r="K17" s="170">
        <v>10480</v>
      </c>
      <c r="L17" s="170">
        <v>7260</v>
      </c>
      <c r="M17" s="170">
        <v>5200</v>
      </c>
      <c r="N17" s="253">
        <v>13269</v>
      </c>
      <c r="O17" s="172">
        <v>7029</v>
      </c>
    </row>
    <row r="18" spans="1:15" ht="29.25" customHeight="1">
      <c r="A18" s="156"/>
      <c r="B18" s="250" t="s">
        <v>67</v>
      </c>
      <c r="C18" s="157">
        <v>10.179854374803465</v>
      </c>
      <c r="D18" s="158">
        <v>10.695416972117599</v>
      </c>
      <c r="E18" s="159">
        <v>5.0510118748954724</v>
      </c>
      <c r="F18" s="160">
        <v>28.846600139243449</v>
      </c>
      <c r="G18" s="161">
        <v>13.675767237943415</v>
      </c>
      <c r="H18" s="162">
        <v>12.580389393005031</v>
      </c>
      <c r="I18" s="163">
        <v>18.841116876698784</v>
      </c>
      <c r="J18" s="161">
        <v>4.0647310804378778</v>
      </c>
      <c r="K18" s="163">
        <v>2.2040179442168961</v>
      </c>
      <c r="L18" s="163">
        <v>125.11627906976743</v>
      </c>
      <c r="M18" s="163">
        <v>-34.58296641086929</v>
      </c>
      <c r="N18" s="251">
        <v>11.000501924042162</v>
      </c>
      <c r="O18" s="164">
        <v>-1.2780898876404545</v>
      </c>
    </row>
    <row r="19" spans="1:15" ht="55.15" customHeight="1">
      <c r="A19" s="409" t="s">
        <v>7</v>
      </c>
      <c r="B19" s="410"/>
      <c r="C19" s="252">
        <v>123125</v>
      </c>
      <c r="D19" s="165">
        <v>88906</v>
      </c>
      <c r="E19" s="166">
        <v>27491</v>
      </c>
      <c r="F19" s="167">
        <v>11501</v>
      </c>
      <c r="G19" s="168">
        <v>8669</v>
      </c>
      <c r="H19" s="169">
        <v>12559</v>
      </c>
      <c r="I19" s="170">
        <v>6926</v>
      </c>
      <c r="J19" s="168">
        <v>4620</v>
      </c>
      <c r="K19" s="170">
        <v>4260</v>
      </c>
      <c r="L19" s="170">
        <v>5052</v>
      </c>
      <c r="M19" s="170">
        <v>2417</v>
      </c>
      <c r="N19" s="253">
        <v>5411</v>
      </c>
      <c r="O19" s="172">
        <v>34219</v>
      </c>
    </row>
    <row r="20" spans="1:15" ht="29.25" customHeight="1">
      <c r="A20" s="156"/>
      <c r="B20" s="250" t="s">
        <v>67</v>
      </c>
      <c r="C20" s="157">
        <v>9.9919599785599509</v>
      </c>
      <c r="D20" s="158">
        <v>15.552378476735118</v>
      </c>
      <c r="E20" s="159">
        <v>3.614503241368916</v>
      </c>
      <c r="F20" s="160">
        <v>18.213588241340318</v>
      </c>
      <c r="G20" s="161">
        <v>13.930871336575112</v>
      </c>
      <c r="H20" s="162">
        <v>52.804477430344335</v>
      </c>
      <c r="I20" s="163">
        <v>20.201318986463022</v>
      </c>
      <c r="J20" s="161">
        <v>2.3482498892335002</v>
      </c>
      <c r="K20" s="163">
        <v>2.4284683818225572</v>
      </c>
      <c r="L20" s="163">
        <v>155.66801619433198</v>
      </c>
      <c r="M20" s="163">
        <v>-36.67801938695311</v>
      </c>
      <c r="N20" s="251">
        <v>17.04520873891413</v>
      </c>
      <c r="O20" s="164">
        <v>-2.2314285714285731</v>
      </c>
    </row>
    <row r="21" spans="1:15" ht="55.15" customHeight="1">
      <c r="A21" s="409" t="s">
        <v>8</v>
      </c>
      <c r="B21" s="410"/>
      <c r="C21" s="252">
        <v>106345</v>
      </c>
      <c r="D21" s="165">
        <v>103445</v>
      </c>
      <c r="E21" s="166">
        <v>40039</v>
      </c>
      <c r="F21" s="167">
        <v>11977</v>
      </c>
      <c r="G21" s="168">
        <v>7079</v>
      </c>
      <c r="H21" s="169">
        <v>4455</v>
      </c>
      <c r="I21" s="170">
        <v>3942</v>
      </c>
      <c r="J21" s="168">
        <v>20023</v>
      </c>
      <c r="K21" s="170">
        <v>5760</v>
      </c>
      <c r="L21" s="170">
        <v>4185</v>
      </c>
      <c r="M21" s="170">
        <v>1490</v>
      </c>
      <c r="N21" s="253">
        <v>4495</v>
      </c>
      <c r="O21" s="172">
        <v>2900</v>
      </c>
    </row>
    <row r="22" spans="1:15" ht="29.25" customHeight="1">
      <c r="A22" s="156"/>
      <c r="B22" s="250" t="s">
        <v>67</v>
      </c>
      <c r="C22" s="157">
        <v>9.2533234707925072</v>
      </c>
      <c r="D22" s="158">
        <v>9.6210499544327366</v>
      </c>
      <c r="E22" s="159">
        <v>2.6772663161943822</v>
      </c>
      <c r="F22" s="160">
        <v>14.229852169766332</v>
      </c>
      <c r="G22" s="161">
        <v>21.382030178326474</v>
      </c>
      <c r="H22" s="162">
        <v>38.741824976642782</v>
      </c>
      <c r="I22" s="163">
        <v>31.795386158475438</v>
      </c>
      <c r="J22" s="161">
        <v>5.4397051079515535</v>
      </c>
      <c r="K22" s="163">
        <v>1.7128730354935451</v>
      </c>
      <c r="L22" s="163">
        <v>184.69387755102042</v>
      </c>
      <c r="M22" s="163">
        <v>-44.215649569449646</v>
      </c>
      <c r="N22" s="251">
        <v>10.768851651059631</v>
      </c>
      <c r="O22" s="164">
        <v>-2.4226110363391617</v>
      </c>
    </row>
    <row r="23" spans="1:15" ht="55.15" customHeight="1">
      <c r="A23" s="409" t="s">
        <v>9</v>
      </c>
      <c r="B23" s="410"/>
      <c r="C23" s="252">
        <v>89518</v>
      </c>
      <c r="D23" s="254">
        <v>78848</v>
      </c>
      <c r="E23" s="255">
        <v>15705</v>
      </c>
      <c r="F23" s="168">
        <v>12172</v>
      </c>
      <c r="G23" s="168">
        <v>7546</v>
      </c>
      <c r="H23" s="170">
        <v>19188</v>
      </c>
      <c r="I23" s="170">
        <v>6554</v>
      </c>
      <c r="J23" s="168">
        <v>1645</v>
      </c>
      <c r="K23" s="170">
        <v>3834</v>
      </c>
      <c r="L23" s="170">
        <v>5134</v>
      </c>
      <c r="M23" s="170">
        <v>2503</v>
      </c>
      <c r="N23" s="256">
        <v>4567</v>
      </c>
      <c r="O23" s="257">
        <v>10670</v>
      </c>
    </row>
    <row r="24" spans="1:15" ht="29.25" customHeight="1">
      <c r="A24" s="156"/>
      <c r="B24" s="250" t="s">
        <v>67</v>
      </c>
      <c r="C24" s="157">
        <v>17.425295799774389</v>
      </c>
      <c r="D24" s="158">
        <v>20.87504407413654</v>
      </c>
      <c r="E24" s="159">
        <v>4.5257903494176466</v>
      </c>
      <c r="F24" s="160">
        <v>18.358615324776363</v>
      </c>
      <c r="G24" s="161">
        <v>16.594561186650193</v>
      </c>
      <c r="H24" s="162">
        <v>46.016284909824215</v>
      </c>
      <c r="I24" s="163">
        <v>23.987892546348853</v>
      </c>
      <c r="J24" s="161">
        <v>10.849056603773576</v>
      </c>
      <c r="K24" s="163">
        <v>6.4999999999999947</v>
      </c>
      <c r="L24" s="163">
        <v>160.08105369807498</v>
      </c>
      <c r="M24" s="163">
        <v>-41.925754060324827</v>
      </c>
      <c r="N24" s="251">
        <v>24.952120383036934</v>
      </c>
      <c r="O24" s="164">
        <v>-3.0264473325456676</v>
      </c>
    </row>
    <row r="25" spans="1:15" ht="55.15" customHeight="1">
      <c r="A25" s="409" t="s">
        <v>10</v>
      </c>
      <c r="B25" s="410"/>
      <c r="C25" s="252">
        <v>81478</v>
      </c>
      <c r="D25" s="254">
        <v>79391</v>
      </c>
      <c r="E25" s="255">
        <v>21046</v>
      </c>
      <c r="F25" s="168">
        <v>14291</v>
      </c>
      <c r="G25" s="168">
        <v>6469</v>
      </c>
      <c r="H25" s="170">
        <v>4036</v>
      </c>
      <c r="I25" s="170">
        <v>6191</v>
      </c>
      <c r="J25" s="168">
        <v>7163</v>
      </c>
      <c r="K25" s="170">
        <v>4076</v>
      </c>
      <c r="L25" s="170">
        <v>7431</v>
      </c>
      <c r="M25" s="170">
        <v>3269</v>
      </c>
      <c r="N25" s="256">
        <v>5419</v>
      </c>
      <c r="O25" s="257">
        <v>2087</v>
      </c>
    </row>
    <row r="26" spans="1:15" ht="29.25" customHeight="1">
      <c r="A26" s="156"/>
      <c r="B26" s="250" t="s">
        <v>67</v>
      </c>
      <c r="C26" s="157">
        <v>14.562506151488307</v>
      </c>
      <c r="D26" s="158">
        <v>15.054417923858377</v>
      </c>
      <c r="E26" s="159">
        <v>3.6595577008323943</v>
      </c>
      <c r="F26" s="160">
        <v>20.193439865433138</v>
      </c>
      <c r="G26" s="161">
        <v>20.600298284862049</v>
      </c>
      <c r="H26" s="162">
        <v>33.997343957503311</v>
      </c>
      <c r="I26" s="163">
        <v>27.439275421984366</v>
      </c>
      <c r="J26" s="161">
        <v>4.8295038782379729</v>
      </c>
      <c r="K26" s="163">
        <v>2.180997743795432</v>
      </c>
      <c r="L26" s="163">
        <v>169.53210010881392</v>
      </c>
      <c r="M26" s="163">
        <v>-37.898936170212771</v>
      </c>
      <c r="N26" s="251">
        <v>14.493978449186562</v>
      </c>
      <c r="O26" s="164">
        <v>-1.4636449480642133</v>
      </c>
    </row>
    <row r="27" spans="1:15" ht="55.15" customHeight="1">
      <c r="A27" s="409" t="s">
        <v>55</v>
      </c>
      <c r="B27" s="410"/>
      <c r="C27" s="252">
        <v>878943</v>
      </c>
      <c r="D27" s="254">
        <v>807348</v>
      </c>
      <c r="E27" s="255">
        <v>216109</v>
      </c>
      <c r="F27" s="168">
        <v>168080</v>
      </c>
      <c r="G27" s="168">
        <v>63181</v>
      </c>
      <c r="H27" s="170">
        <v>75832</v>
      </c>
      <c r="I27" s="170">
        <v>43141</v>
      </c>
      <c r="J27" s="168">
        <v>63299</v>
      </c>
      <c r="K27" s="170">
        <v>42949</v>
      </c>
      <c r="L27" s="170">
        <v>62671</v>
      </c>
      <c r="M27" s="170">
        <v>27616</v>
      </c>
      <c r="N27" s="256">
        <v>44470</v>
      </c>
      <c r="O27" s="257">
        <v>71595</v>
      </c>
    </row>
    <row r="28" spans="1:15" ht="29.25" customHeight="1" thickBot="1">
      <c r="A28" s="138"/>
      <c r="B28" s="247" t="s">
        <v>67</v>
      </c>
      <c r="C28" s="139">
        <v>13.920895665540778</v>
      </c>
      <c r="D28" s="181">
        <v>15.690764490936449</v>
      </c>
      <c r="E28" s="182">
        <v>2.1540803206776538</v>
      </c>
      <c r="F28" s="183">
        <v>16.882123460567588</v>
      </c>
      <c r="G28" s="184">
        <v>20.27603274319436</v>
      </c>
      <c r="H28" s="185">
        <v>53.636695165930547</v>
      </c>
      <c r="I28" s="186">
        <v>28.388191179096477</v>
      </c>
      <c r="J28" s="184">
        <v>4.1684494618701162</v>
      </c>
      <c r="K28" s="186">
        <v>2.5427370833731366</v>
      </c>
      <c r="L28" s="186">
        <v>170.13362068965517</v>
      </c>
      <c r="M28" s="186">
        <v>-37.927624185210163</v>
      </c>
      <c r="N28" s="258">
        <v>21.287331242329198</v>
      </c>
      <c r="O28" s="187">
        <v>-2.8403539246553033</v>
      </c>
    </row>
    <row r="29" spans="1:15" s="189" customFormat="1" ht="26.25" customHeight="1">
      <c r="A29" s="406" t="s">
        <v>175</v>
      </c>
      <c r="B29" s="451"/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451"/>
    </row>
    <row r="30" spans="1:15" s="189" customFormat="1" ht="26.25" customHeight="1">
      <c r="A30" s="406" t="s">
        <v>177</v>
      </c>
      <c r="B30" s="406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6"/>
    </row>
    <row r="31" spans="1:15" s="189" customFormat="1" ht="26.25" customHeight="1">
      <c r="B31" s="190"/>
      <c r="C31" s="191"/>
      <c r="D31" s="192"/>
      <c r="E31" s="192"/>
      <c r="F31" s="192"/>
      <c r="G31" s="192"/>
      <c r="H31" s="193"/>
      <c r="I31" s="192"/>
      <c r="J31" s="194"/>
      <c r="K31" s="193"/>
      <c r="L31" s="194"/>
      <c r="M31" s="194"/>
      <c r="N31" s="193"/>
      <c r="O31" s="188"/>
    </row>
    <row r="32" spans="1:15" s="195" customFormat="1" ht="42" customHeight="1">
      <c r="B32" s="189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</row>
    <row r="33" spans="2:15" ht="36.75" customHeight="1">
      <c r="B33" s="195"/>
      <c r="C33" s="197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</row>
    <row r="34" spans="2:15" ht="36.75" customHeight="1"/>
    <row r="35" spans="2:15" ht="36.75" customHeight="1"/>
    <row r="36" spans="2:15" ht="36.75" customHeight="1"/>
    <row r="37" spans="2:15" ht="36.75" customHeight="1"/>
    <row r="38" spans="2:15" ht="36.75" customHeight="1"/>
    <row r="39" spans="2:15" ht="36.75" customHeight="1"/>
    <row r="40" spans="2:15" ht="36.75" customHeight="1"/>
    <row r="41" spans="2:15" ht="36.75" customHeight="1"/>
    <row r="42" spans="2:15" ht="36.75" customHeight="1"/>
    <row r="43" spans="2:15" ht="36.75" customHeight="1"/>
    <row r="44" spans="2:15" ht="36.75" customHeight="1"/>
    <row r="45" spans="2:15" ht="36.75" customHeight="1"/>
    <row r="46" spans="2:15" ht="36.75" customHeight="1"/>
    <row r="47" spans="2:15" ht="36.75" customHeight="1"/>
    <row r="48" spans="2:15" ht="36.75" customHeight="1"/>
    <row r="49" ht="36.75" customHeight="1"/>
    <row r="50" ht="36.75" customHeight="1"/>
    <row r="51" ht="36.75" customHeight="1"/>
    <row r="52" ht="36.75" customHeight="1"/>
    <row r="53" ht="36.75" customHeight="1"/>
    <row r="54" ht="36.75" customHeight="1"/>
    <row r="55" ht="36.75" customHeight="1"/>
    <row r="56" ht="36.75" customHeight="1"/>
    <row r="57" ht="36.75" customHeight="1"/>
    <row r="58" ht="36.75" customHeight="1"/>
    <row r="59" ht="36.75" customHeight="1"/>
    <row r="60" ht="36.75" customHeight="1"/>
    <row r="76" spans="3:15"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</row>
    <row r="77" spans="3:15"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</row>
    <row r="78" spans="3:15">
      <c r="C78" s="200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</row>
    <row r="79" spans="3:15"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</row>
    <row r="80" spans="3:15"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</row>
    <row r="81" spans="3:15"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</row>
    <row r="82" spans="3:15"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</row>
    <row r="83" spans="3:15"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</row>
    <row r="84" spans="3:15"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</row>
    <row r="85" spans="3:15"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</row>
    <row r="86" spans="3:15"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</row>
    <row r="87" spans="3:15"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</row>
    <row r="88" spans="3:15"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</row>
    <row r="89" spans="3:15"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</row>
    <row r="90" spans="3:15"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</row>
    <row r="91" spans="3:15"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</row>
    <row r="92" spans="3:15"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</row>
    <row r="93" spans="3:15"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</row>
    <row r="94" spans="3:15"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</row>
    <row r="95" spans="3:15"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</row>
    <row r="96" spans="3:15"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</row>
    <row r="97" spans="3:15"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</row>
    <row r="98" spans="3:15"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</row>
    <row r="99" spans="3:15"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</row>
    <row r="100" spans="3:15"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</row>
    <row r="101" spans="3:15"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</row>
    <row r="102" spans="3:15"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</row>
    <row r="103" spans="3:15">
      <c r="C103" s="200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</row>
    <row r="104" spans="3:15"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0"/>
      <c r="N104" s="200"/>
      <c r="O104" s="200"/>
    </row>
    <row r="105" spans="3:15"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</row>
    <row r="106" spans="3:15"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</row>
    <row r="107" spans="3:15"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</row>
    <row r="108" spans="3:15"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</row>
    <row r="109" spans="3:15"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O109" s="200"/>
    </row>
    <row r="110" spans="3:15">
      <c r="C110" s="200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O110" s="200"/>
    </row>
    <row r="111" spans="3:15">
      <c r="C111" s="200"/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</row>
    <row r="112" spans="3:15">
      <c r="C112" s="200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</row>
    <row r="113" spans="3:15">
      <c r="C113" s="200"/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</row>
    <row r="114" spans="3:15">
      <c r="C114" s="200"/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</row>
    <row r="115" spans="3:15">
      <c r="C115" s="200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</row>
    <row r="116" spans="3:15"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</row>
    <row r="117" spans="3:15">
      <c r="C117" s="200"/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</row>
    <row r="118" spans="3:15">
      <c r="C118" s="200"/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</row>
    <row r="119" spans="3:15">
      <c r="C119" s="200"/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</row>
    <row r="120" spans="3:15">
      <c r="C120" s="200"/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</row>
    <row r="121" spans="3:15">
      <c r="C121" s="200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</row>
    <row r="122" spans="3:15">
      <c r="C122" s="200"/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</row>
    <row r="123" spans="3:15"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</row>
    <row r="124" spans="3:15">
      <c r="C124" s="200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</row>
    <row r="125" spans="3:15"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</row>
  </sheetData>
  <mergeCells count="28">
    <mergeCell ref="A27:B27"/>
    <mergeCell ref="A29:O29"/>
    <mergeCell ref="L2:L4"/>
    <mergeCell ref="D1:D4"/>
    <mergeCell ref="A21:B21"/>
    <mergeCell ref="A23:B23"/>
    <mergeCell ref="A25:B25"/>
    <mergeCell ref="A11:B11"/>
    <mergeCell ref="A13:B13"/>
    <mergeCell ref="A15:B15"/>
    <mergeCell ref="A17:B17"/>
    <mergeCell ref="A1:B4"/>
    <mergeCell ref="A30:O30"/>
    <mergeCell ref="O1:O4"/>
    <mergeCell ref="E2:E4"/>
    <mergeCell ref="F2:F4"/>
    <mergeCell ref="G2:G4"/>
    <mergeCell ref="H2:H4"/>
    <mergeCell ref="I2:I4"/>
    <mergeCell ref="J2:J4"/>
    <mergeCell ref="C1:C4"/>
    <mergeCell ref="A19:B19"/>
    <mergeCell ref="K2:K4"/>
    <mergeCell ref="M2:M4"/>
    <mergeCell ref="N2:N4"/>
    <mergeCell ref="A5:B5"/>
    <mergeCell ref="A7:B7"/>
    <mergeCell ref="A9:B9"/>
  </mergeCells>
  <phoneticPr fontId="11"/>
  <printOptions horizontalCentered="1"/>
  <pageMargins left="0.23622047244094491" right="0.23622047244094491" top="0.74803149606299213" bottom="0.35433070866141736" header="0.31496062992125984" footer="0.31496062992125984"/>
  <pageSetup paperSize="9" scale="45" fitToWidth="2" orientation="portrait" r:id="rId1"/>
  <headerFooter alignWithMargins="0">
    <oddHeader>&amp;C&amp;"ＭＳ Ｐゴシック,太字"&amp;26【第５表】　都道府県別　在留資格別　在留外国人数（令和４年末）</oddHeader>
    <oddFooter xml:space="preserve">&amp;C&amp;"ＭＳ 明朝,標準"&amp;14 &amp;16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第１表 </vt:lpstr>
      <vt:lpstr>第２表</vt:lpstr>
      <vt:lpstr>第２－１，２図</vt:lpstr>
      <vt:lpstr>第３表，３図 </vt:lpstr>
      <vt:lpstr>第４表</vt:lpstr>
      <vt:lpstr>第５表</vt:lpstr>
      <vt:lpstr>'第１表 '!Print_Area</vt:lpstr>
      <vt:lpstr>'第２－１，２図'!Print_Area</vt:lpstr>
      <vt:lpstr>第２表!Print_Area</vt:lpstr>
      <vt:lpstr>'第３表，３図 '!Print_Area</vt:lpstr>
      <vt:lpstr>第４表!Print_Area</vt:lpstr>
      <vt:lpstr>第５表!Print_Area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2023-02-28T07:38:55Z</cp:lastPrinted>
  <dcterms:created xsi:type="dcterms:W3CDTF">2011-07-22T03:59:55Z</dcterms:created>
  <dcterms:modified xsi:type="dcterms:W3CDTF">2023-03-15T12:15:20Z</dcterms:modified>
</cp:coreProperties>
</file>